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/>
  <mc:AlternateContent xmlns:mc="http://schemas.openxmlformats.org/markup-compatibility/2006">
    <mc:Choice Requires="x15">
      <x15ac:absPath xmlns:x15ac="http://schemas.microsoft.com/office/spreadsheetml/2010/11/ac" url="H:\Koupaliště\Zadávací dokumenntace\Zhotovitel\Výkaz výměr\Pod rozpočty řemesel a technologií\SO02-Provozní objekt\48.2-odbav systém\"/>
    </mc:Choice>
  </mc:AlternateContent>
  <xr:revisionPtr revIDLastSave="0" documentId="13_ncr:1_{ED32F94D-6F53-4E12-A1FE-CFA773FD8AAA}" xr6:coauthVersionLast="47" xr6:coauthVersionMax="47" xr10:uidLastSave="{00000000-0000-0000-0000-000000000000}"/>
  <bookViews>
    <workbookView xWindow="-120" yWindow="-120" windowWidth="38640" windowHeight="21120" tabRatio="879" xr2:uid="{00000000-000D-0000-FFFF-FFFF00000000}"/>
  </bookViews>
  <sheets>
    <sheet name="VV odbavovací systém" sheetId="5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51" l="1"/>
  <c r="G17" i="51" s="1"/>
  <c r="H17" i="51" s="1"/>
  <c r="E17" i="51"/>
  <c r="C98" i="51" l="1"/>
  <c r="F71" i="51"/>
  <c r="G71" i="51" s="1"/>
  <c r="H71" i="51" s="1"/>
  <c r="E71" i="51"/>
  <c r="F70" i="51"/>
  <c r="G70" i="51" s="1"/>
  <c r="H70" i="51" s="1"/>
  <c r="E70" i="51"/>
  <c r="F69" i="51"/>
  <c r="G69" i="51"/>
  <c r="H69" i="51" s="1"/>
  <c r="F68" i="51"/>
  <c r="G68" i="51" s="1"/>
  <c r="H68" i="51" s="1"/>
  <c r="E68" i="51"/>
  <c r="E69" i="51" l="1"/>
  <c r="F67" i="51" l="1"/>
  <c r="G67" i="51" s="1"/>
  <c r="H67" i="51" s="1"/>
  <c r="E67" i="51"/>
  <c r="F29" i="51"/>
  <c r="G29" i="51" s="1"/>
  <c r="H29" i="51" s="1"/>
  <c r="E29" i="51"/>
  <c r="F66" i="51"/>
  <c r="G66" i="51" s="1"/>
  <c r="H66" i="51" s="1"/>
  <c r="E66" i="51"/>
  <c r="F78" i="51"/>
  <c r="G78" i="51" s="1"/>
  <c r="H78" i="51" s="1"/>
  <c r="E78" i="51"/>
  <c r="C75" i="51"/>
  <c r="F37" i="51"/>
  <c r="G37" i="51" s="1"/>
  <c r="H37" i="51" s="1"/>
  <c r="E37" i="51"/>
  <c r="D30" i="51"/>
  <c r="D31" i="51" s="1"/>
  <c r="E31" i="51" s="1"/>
  <c r="F31" i="51"/>
  <c r="F22" i="51"/>
  <c r="G22" i="51" s="1"/>
  <c r="H22" i="51" s="1"/>
  <c r="E22" i="51"/>
  <c r="G31" i="51" l="1"/>
  <c r="H31" i="51" s="1"/>
  <c r="F10" i="51" l="1"/>
  <c r="G10" i="51" s="1"/>
  <c r="H10" i="51" s="1"/>
  <c r="E10" i="51"/>
  <c r="D15" i="51"/>
  <c r="F97" i="51"/>
  <c r="G97" i="51" s="1"/>
  <c r="F77" i="51"/>
  <c r="G77" i="51" s="1"/>
  <c r="F76" i="51"/>
  <c r="G76" i="51" s="1"/>
  <c r="H76" i="51" s="1"/>
  <c r="F75" i="51"/>
  <c r="G75" i="51" s="1"/>
  <c r="F74" i="51"/>
  <c r="G74" i="51" s="1"/>
  <c r="F65" i="51"/>
  <c r="G65" i="51" s="1"/>
  <c r="F64" i="51"/>
  <c r="G64" i="51" s="1"/>
  <c r="F98" i="51"/>
  <c r="G98" i="51" s="1"/>
  <c r="E76" i="51"/>
  <c r="E65" i="51"/>
  <c r="E64" i="51"/>
  <c r="E75" i="51" l="1"/>
  <c r="H64" i="51"/>
  <c r="H65" i="51"/>
  <c r="H75" i="51" l="1"/>
  <c r="E77" i="51"/>
  <c r="H77" i="51"/>
  <c r="H74" i="51"/>
  <c r="E74" i="51"/>
  <c r="C97" i="51"/>
  <c r="H97" i="51" l="1"/>
  <c r="E97" i="51"/>
  <c r="E98" i="51" l="1"/>
  <c r="H98" i="51"/>
  <c r="F36" i="51" l="1"/>
  <c r="G36" i="51" s="1"/>
  <c r="F52" i="51"/>
  <c r="G52" i="51" s="1"/>
  <c r="H52" i="51" s="1"/>
  <c r="E52" i="51"/>
  <c r="F35" i="51"/>
  <c r="G35" i="51" s="1"/>
  <c r="F34" i="51"/>
  <c r="G34" i="51" s="1"/>
  <c r="E36" i="51" l="1"/>
  <c r="H36" i="51"/>
  <c r="D14" i="51"/>
  <c r="F33" i="51" l="1"/>
  <c r="G33" i="51" s="1"/>
  <c r="F57" i="51" l="1"/>
  <c r="G57" i="51" s="1"/>
  <c r="H57" i="51" s="1"/>
  <c r="E57" i="51"/>
  <c r="F91" i="51" l="1"/>
  <c r="G91" i="51" s="1"/>
  <c r="E91" i="51"/>
  <c r="F79" i="51"/>
  <c r="G79" i="51" s="1"/>
  <c r="E79" i="51"/>
  <c r="F21" i="51"/>
  <c r="G21" i="51" s="1"/>
  <c r="H21" i="51" s="1"/>
  <c r="E21" i="51"/>
  <c r="F20" i="51"/>
  <c r="G20" i="51" s="1"/>
  <c r="H20" i="51" s="1"/>
  <c r="E20" i="51"/>
  <c r="F16" i="51"/>
  <c r="G16" i="51" s="1"/>
  <c r="F7" i="51"/>
  <c r="G7" i="51" s="1"/>
  <c r="H7" i="51" s="1"/>
  <c r="E7" i="51"/>
  <c r="F15" i="51"/>
  <c r="G15" i="51" s="1"/>
  <c r="F14" i="51"/>
  <c r="C14" i="51"/>
  <c r="F9" i="51"/>
  <c r="G9" i="51" s="1"/>
  <c r="F117" i="51"/>
  <c r="G117" i="51" s="1"/>
  <c r="E117" i="51"/>
  <c r="F116" i="51"/>
  <c r="E116" i="51"/>
  <c r="F115" i="51"/>
  <c r="F112" i="51"/>
  <c r="G112" i="51" s="1"/>
  <c r="E112" i="51"/>
  <c r="F111" i="51"/>
  <c r="G111" i="51" s="1"/>
  <c r="E111" i="51"/>
  <c r="F110" i="51"/>
  <c r="G110" i="51" s="1"/>
  <c r="E110" i="51"/>
  <c r="F107" i="51"/>
  <c r="F106" i="51"/>
  <c r="G106" i="51"/>
  <c r="H106" i="51" s="1"/>
  <c r="F105" i="51"/>
  <c r="G105" i="51" s="1"/>
  <c r="E105" i="51"/>
  <c r="F104" i="51"/>
  <c r="G104" i="51" s="1"/>
  <c r="E104" i="51"/>
  <c r="F103" i="51"/>
  <c r="E103" i="51"/>
  <c r="F102" i="51"/>
  <c r="G101" i="51"/>
  <c r="H101" i="51" s="1"/>
  <c r="E101" i="51"/>
  <c r="F94" i="51"/>
  <c r="G94" i="51" s="1"/>
  <c r="E94" i="51"/>
  <c r="F93" i="51"/>
  <c r="G93" i="51" s="1"/>
  <c r="H93" i="51" s="1"/>
  <c r="E93" i="51"/>
  <c r="F92" i="51"/>
  <c r="G92" i="51" s="1"/>
  <c r="H92" i="51" s="1"/>
  <c r="E92" i="51"/>
  <c r="F90" i="51"/>
  <c r="G90" i="51" s="1"/>
  <c r="E90" i="51"/>
  <c r="F89" i="51"/>
  <c r="G89" i="51" s="1"/>
  <c r="H89" i="51" s="1"/>
  <c r="E89" i="51"/>
  <c r="F88" i="51"/>
  <c r="G88" i="51" s="1"/>
  <c r="E88" i="51"/>
  <c r="F85" i="51"/>
  <c r="G85" i="51" s="1"/>
  <c r="H85" i="51" s="1"/>
  <c r="E85" i="51"/>
  <c r="F84" i="51"/>
  <c r="G84" i="51" s="1"/>
  <c r="H84" i="51" s="1"/>
  <c r="E84" i="51"/>
  <c r="F83" i="51"/>
  <c r="G83" i="51" s="1"/>
  <c r="H83" i="51" s="1"/>
  <c r="E83" i="51"/>
  <c r="F82" i="51"/>
  <c r="G82" i="51" s="1"/>
  <c r="H82" i="51" s="1"/>
  <c r="E82" i="51"/>
  <c r="F61" i="51"/>
  <c r="G61" i="51" s="1"/>
  <c r="H61" i="51" s="1"/>
  <c r="E61" i="51"/>
  <c r="F60" i="51"/>
  <c r="G60" i="51" s="1"/>
  <c r="H60" i="51" s="1"/>
  <c r="E60" i="51"/>
  <c r="F59" i="51"/>
  <c r="G59" i="51" s="1"/>
  <c r="H59" i="51" s="1"/>
  <c r="E59" i="51"/>
  <c r="F58" i="51"/>
  <c r="G58" i="51" s="1"/>
  <c r="H58" i="51" s="1"/>
  <c r="E58" i="51"/>
  <c r="F56" i="51"/>
  <c r="G56" i="51" s="1"/>
  <c r="H56" i="51" s="1"/>
  <c r="E56" i="51"/>
  <c r="F55" i="51"/>
  <c r="G55" i="51" s="1"/>
  <c r="H55" i="51" s="1"/>
  <c r="E55" i="51"/>
  <c r="F49" i="51"/>
  <c r="G49" i="51" s="1"/>
  <c r="H49" i="51" s="1"/>
  <c r="E49" i="51"/>
  <c r="F46" i="51"/>
  <c r="G46" i="51" s="1"/>
  <c r="H46" i="51" s="1"/>
  <c r="E46" i="51"/>
  <c r="F45" i="51"/>
  <c r="G45" i="51" s="1"/>
  <c r="H45" i="51" s="1"/>
  <c r="E45" i="51"/>
  <c r="F44" i="51"/>
  <c r="G44" i="51" s="1"/>
  <c r="C44" i="51"/>
  <c r="E44" i="51" s="1"/>
  <c r="F43" i="51"/>
  <c r="G43" i="51" s="1"/>
  <c r="H43" i="51" s="1"/>
  <c r="E43" i="51"/>
  <c r="F42" i="51"/>
  <c r="G42" i="51" s="1"/>
  <c r="C42" i="51"/>
  <c r="F41" i="51"/>
  <c r="G41" i="51" s="1"/>
  <c r="C41" i="51"/>
  <c r="E41" i="51" s="1"/>
  <c r="F40" i="51"/>
  <c r="G40" i="51" s="1"/>
  <c r="E40" i="51"/>
  <c r="F32" i="51"/>
  <c r="G32" i="51" s="1"/>
  <c r="F30" i="51"/>
  <c r="F28" i="51"/>
  <c r="G28" i="51" s="1"/>
  <c r="H28" i="51" s="1"/>
  <c r="E28" i="51"/>
  <c r="F24" i="51"/>
  <c r="G24" i="51" s="1"/>
  <c r="H24" i="51" s="1"/>
  <c r="E24" i="51"/>
  <c r="F23" i="51"/>
  <c r="G23" i="51" s="1"/>
  <c r="H23" i="51" s="1"/>
  <c r="E23" i="51"/>
  <c r="F13" i="51"/>
  <c r="G13" i="51" s="1"/>
  <c r="H13" i="51" s="1"/>
  <c r="E13" i="51"/>
  <c r="F8" i="51"/>
  <c r="F6" i="51"/>
  <c r="G6" i="51" s="1"/>
  <c r="E6" i="51"/>
  <c r="H40" i="51" l="1"/>
  <c r="H6" i="51"/>
  <c r="C33" i="51"/>
  <c r="C35" i="51" s="1"/>
  <c r="H91" i="51"/>
  <c r="H79" i="51"/>
  <c r="G80" i="51" s="1"/>
  <c r="H16" i="51"/>
  <c r="E16" i="51"/>
  <c r="H41" i="51"/>
  <c r="G14" i="51"/>
  <c r="H14" i="51" s="1"/>
  <c r="G30" i="51"/>
  <c r="C15" i="51"/>
  <c r="E14" i="51"/>
  <c r="C9" i="51"/>
  <c r="G120" i="51"/>
  <c r="H120" i="51" s="1"/>
  <c r="G121" i="51"/>
  <c r="H121" i="51" s="1"/>
  <c r="H32" i="51"/>
  <c r="G107" i="51"/>
  <c r="G115" i="51"/>
  <c r="H42" i="51"/>
  <c r="H44" i="51"/>
  <c r="H104" i="51"/>
  <c r="G103" i="51"/>
  <c r="E115" i="51"/>
  <c r="G116" i="51"/>
  <c r="E8" i="51"/>
  <c r="E42" i="51"/>
  <c r="E32" i="51"/>
  <c r="H105" i="51"/>
  <c r="H111" i="51"/>
  <c r="H88" i="51"/>
  <c r="H117" i="51"/>
  <c r="H90" i="51"/>
  <c r="H110" i="51"/>
  <c r="H112" i="51"/>
  <c r="H94" i="51"/>
  <c r="E30" i="51"/>
  <c r="E120" i="51"/>
  <c r="E121" i="51"/>
  <c r="G8" i="51"/>
  <c r="H8" i="51" s="1"/>
  <c r="E106" i="51"/>
  <c r="E107" i="51"/>
  <c r="G86" i="51" l="1"/>
  <c r="H35" i="51"/>
  <c r="E35" i="51"/>
  <c r="H34" i="51"/>
  <c r="E34" i="51"/>
  <c r="G95" i="51"/>
  <c r="H30" i="51"/>
  <c r="H33" i="51"/>
  <c r="E33" i="51"/>
  <c r="H107" i="51"/>
  <c r="H15" i="51"/>
  <c r="E15" i="51"/>
  <c r="E9" i="51"/>
  <c r="H9" i="51"/>
  <c r="H115" i="51"/>
  <c r="H116" i="51"/>
  <c r="H103" i="51"/>
  <c r="D102" i="51" l="1"/>
  <c r="G102" i="51" l="1"/>
  <c r="H102" i="51" s="1"/>
  <c r="H123" i="51" l="1"/>
  <c r="E102" i="51"/>
  <c r="H124" i="51" l="1"/>
  <c r="E123" i="51"/>
</calcChain>
</file>

<file path=xl/sharedStrings.xml><?xml version="1.0" encoding="utf-8"?>
<sst xmlns="http://schemas.openxmlformats.org/spreadsheetml/2006/main" count="195" uniqueCount="146">
  <si>
    <t>ks</t>
  </si>
  <si>
    <t>základní cena</t>
  </si>
  <si>
    <t>konečná cena</t>
  </si>
  <si>
    <t>položka</t>
  </si>
  <si>
    <t>cena/ks</t>
  </si>
  <si>
    <t>celkem</t>
  </si>
  <si>
    <t>Turnikety  vstup  T1, T2</t>
  </si>
  <si>
    <t>JSTZ4802</t>
  </si>
  <si>
    <t>TT_RfBc</t>
  </si>
  <si>
    <t>Vstupní branka</t>
  </si>
  <si>
    <t>RY-SM</t>
  </si>
  <si>
    <t>mat</t>
  </si>
  <si>
    <t>naváděcí zábradlí - nerez 1m</t>
  </si>
  <si>
    <t>980.002.28</t>
  </si>
  <si>
    <t>Napáječ 220st/12Vss 5+2A + kryt - zál. pulsní zdroj</t>
  </si>
  <si>
    <t>983.010.20</t>
  </si>
  <si>
    <t>vhwz</t>
  </si>
  <si>
    <t>980.002.27</t>
  </si>
  <si>
    <t>Systém turniketu - rotor</t>
  </si>
  <si>
    <t xml:space="preserve">IVF 611
023/C </t>
  </si>
  <si>
    <t>Turniket plnorozměrný 1x rotor + 1x branka v provedení  kompletní žárový zinek /komaxit, venkovní provedení</t>
  </si>
  <si>
    <t>doplňkové krytí čteček pro plnorozměrné turnikety</t>
  </si>
  <si>
    <t>PC</t>
  </si>
  <si>
    <t>PC pokladna All in one 16", op. systém WIN10 PRO</t>
  </si>
  <si>
    <t>TM-T88IV</t>
  </si>
  <si>
    <t>Termoprintová tiskárna - se střihačkou pap.pásu EPSON TM-T88IV-082</t>
  </si>
  <si>
    <t>PW1100</t>
  </si>
  <si>
    <t>čtečka BC kódů na stojánku aut. Spouštění</t>
  </si>
  <si>
    <t>CashBox</t>
  </si>
  <si>
    <t>Kasa (šuplík na peníze) vyklápěcí</t>
  </si>
  <si>
    <t>JI700</t>
  </si>
  <si>
    <t>Pokladní display Doplněk pokladny stojánkový</t>
  </si>
  <si>
    <t>TAB_TR</t>
  </si>
  <si>
    <t>Dotykový panel pro ovládání 2x turniket  + 1x branka</t>
  </si>
  <si>
    <t>INFO_T1</t>
  </si>
  <si>
    <t>řídící server</t>
  </si>
  <si>
    <t>SRV_IRV</t>
  </si>
  <si>
    <t>Server lokální sítě - 4GB RAM, 2x1TB HD, jednotka CD ROM R/W, síťová karta 10/100Mb/s, klávesnice, myš, LCD monitor 15", operační systém WIN</t>
  </si>
  <si>
    <t>zásuvná klávesnice a monitor 2U</t>
  </si>
  <si>
    <t>OL2000HV</t>
  </si>
  <si>
    <t>Záložní zdroj UPS pro Server, 2200VA 40. min provozu</t>
  </si>
  <si>
    <t>BP48V18AH</t>
  </si>
  <si>
    <t>Extended Battery Mod 48V 40. min provozu zátěž 1KW</t>
  </si>
  <si>
    <t>kabeláže - lokální skupiny s technologií</t>
  </si>
  <si>
    <t>čipy</t>
  </si>
  <si>
    <t>14.170.01</t>
  </si>
  <si>
    <t>přívěsek na klíče kapka - černá</t>
  </si>
  <si>
    <t>wris01</t>
  </si>
  <si>
    <t>wristband náramek</t>
  </si>
  <si>
    <t>vrn</t>
  </si>
  <si>
    <t>potisk čipu číslem</t>
  </si>
  <si>
    <t>14.100.02</t>
  </si>
  <si>
    <t>ISO CARD bílá  &lt; 1000 ks s oboustranným potiskem</t>
  </si>
  <si>
    <t>SW  vybavení</t>
  </si>
  <si>
    <t>SW</t>
  </si>
  <si>
    <t>SW správa systému</t>
  </si>
  <si>
    <t>SW pro pokladnu, licence za 1 pokladnu do recepce</t>
  </si>
  <si>
    <t>SW pro mini pokladnu, licence za 1 pokladnu do sauny</t>
  </si>
  <si>
    <t>InfoWP</t>
  </si>
  <si>
    <t>SW portál pro ovládání Info Tabulet v recepci 1x lic.</t>
  </si>
  <si>
    <t>SW VasPOS modul pro připojení POS terminálu</t>
  </si>
  <si>
    <t>instalace</t>
  </si>
  <si>
    <t>vyk</t>
  </si>
  <si>
    <t>stavební úpravy - nejsou součástí nabídky</t>
  </si>
  <si>
    <t>instalace HW zařízení</t>
  </si>
  <si>
    <t>SL20014</t>
  </si>
  <si>
    <t>konfigurace HW zprovoznění</t>
  </si>
  <si>
    <t>instalace SW, nastavení provozních parametrů</t>
  </si>
  <si>
    <t>celková integrace, nastavení, odzkoušení, uvedení do provozu</t>
  </si>
  <si>
    <t>projektová příprava</t>
  </si>
  <si>
    <t>předání a zaškolení obsluhy</t>
  </si>
  <si>
    <t>doplňky dle dokumentace</t>
  </si>
  <si>
    <t>koordinace prací s ostatními profesemi</t>
  </si>
  <si>
    <t>zkušební provoz, dodatečné úpravy v nastavení systémů dle požadavků provozovatele</t>
  </si>
  <si>
    <t>základní úklid staveniště</t>
  </si>
  <si>
    <t>technická dokumentace</t>
  </si>
  <si>
    <t>dílenská dokumentace</t>
  </si>
  <si>
    <t>výchozí revize el. zařízení</t>
  </si>
  <si>
    <t>režijní položky</t>
  </si>
  <si>
    <t>doprava (*)</t>
  </si>
  <si>
    <t>CELKEM bez DPH</t>
  </si>
  <si>
    <t>CELKEM vč. DPH</t>
  </si>
  <si>
    <t>řídící jednotka El. ovl. branky  (BC RFID) vstup vč. disp.</t>
  </si>
  <si>
    <t>RFID čtečka pro vstupní jednotku</t>
  </si>
  <si>
    <t>řídící jednotka  El. ovl. turniketu vstup vč. disp.</t>
  </si>
  <si>
    <t>PCR300AU</t>
  </si>
  <si>
    <t>čtečka čip. karet pro načítání UID kódů port USB</t>
  </si>
  <si>
    <t>Napáječ 220st/12Vss 3+2A + kryt - zál. pulsní zdroj</t>
  </si>
  <si>
    <t>SW WebRezervace</t>
  </si>
  <si>
    <t>SFP</t>
  </si>
  <si>
    <t>SFP modul</t>
  </si>
  <si>
    <t>VoIP interkom</t>
  </si>
  <si>
    <t>kotvící panel a krycí stříška pro interkom</t>
  </si>
  <si>
    <t>VoIP tel. pro recepci</t>
  </si>
  <si>
    <t>VoIPTp2</t>
  </si>
  <si>
    <t>Telefon pro příjem VoIP interkomů</t>
  </si>
  <si>
    <t>datový a napájecí blok pro turniket (PWS+Optika)</t>
  </si>
  <si>
    <t>CYKY5x4</t>
  </si>
  <si>
    <t>CYKY3x2,5</t>
  </si>
  <si>
    <t>Pokládka chrániček ve výkopech</t>
  </si>
  <si>
    <t>Trubka korugovaná HDPE 40/33 pro CYKY</t>
  </si>
  <si>
    <t>Anticor fólie do výkopu - výstražná 33cm</t>
  </si>
  <si>
    <t>finální rozpis chrániček</t>
  </si>
  <si>
    <t>instalace páteřních kabeláží</t>
  </si>
  <si>
    <t>24_8145 Bazén Kopřivnice CODE projekt
výkaz výměr</t>
  </si>
  <si>
    <t>turniketová sestava u pokladny</t>
  </si>
  <si>
    <t>RFID čtečka pro vst. jednotku st. 14443A/B, NFC, BLE</t>
  </si>
  <si>
    <t>Turniket tripod motorový, sklopný, signalizace, mluvené hlášení, provedení pro demontáž pro období mimo sezonu</t>
  </si>
  <si>
    <t>kotvící sada turniketu s propojovacími konektory</t>
  </si>
  <si>
    <t>kotvící sada branky s propojovacími konektory</t>
  </si>
  <si>
    <t>uzlový blok napájení a řízení turniketů VAPS XT1 - umístěn v pokladně</t>
  </si>
  <si>
    <t>CP1270</t>
  </si>
  <si>
    <t>AKU baterie 7AH</t>
  </si>
  <si>
    <t>turniketové sestava bočního vstupu do areálu</t>
  </si>
  <si>
    <t>El. ovl. turniketu  (BC, QR, RFID) s graf. displejem
provedení pro outdoor instalaci (odchod)</t>
  </si>
  <si>
    <t>El. ovl. turniketu  (BC, QR, RFID) s graf. displejem
provedení pro outdoor instalaci (vstup)</t>
  </si>
  <si>
    <t>pokladní systém na letní pokladně</t>
  </si>
  <si>
    <t>RACK 42U 800x600 &amp; vnitřní elektrovýzbroj</t>
  </si>
  <si>
    <t>SFP modul pro průmyslový konvertor FO/UTP</t>
  </si>
  <si>
    <t>Trubka korugovaná HDPE 40/33 pro optiku a UTP</t>
  </si>
  <si>
    <t>Branka motorová nerez tělo pohonu vč. ram. výr. 900mm 
volitelná rychlost pohybu vč. vyvíjené síly pohonu
provedení pro demontáž pro období mimo sezonu</t>
  </si>
  <si>
    <t>zemnící pásek</t>
  </si>
  <si>
    <t>Kabel NKT CYKY-J 3 x 2.5 rozvod v pokladnách</t>
  </si>
  <si>
    <t>Kabel NKT CYKY-J 3 x 2.5 místní turnikety u recepce</t>
  </si>
  <si>
    <t>Kabel NKT CYKY-J 5 x 4 plnorozměrný turniket &amp; branka</t>
  </si>
  <si>
    <t>drobný instalační materiál (pokladní zásuvky, UTP zásuvky, lišty, instalační krabice,…)</t>
  </si>
  <si>
    <t>FK</t>
  </si>
  <si>
    <t>Kotevní sada</t>
  </si>
  <si>
    <t>info o času, teplotě vody, vzduchu</t>
  </si>
  <si>
    <t>Informační display - LED</t>
  </si>
  <si>
    <t>500.502.13</t>
  </si>
  <si>
    <t>TA [2x(2x0.50)+2x1]SN-PE/NE</t>
  </si>
  <si>
    <t>150.200.09</t>
  </si>
  <si>
    <t>BELDEN cat 5 UTP  lanko</t>
  </si>
  <si>
    <t>CYH21</t>
  </si>
  <si>
    <t>Kabel CYH 2x1 /dvoulinka /rudočerný/</t>
  </si>
  <si>
    <t>Kabel FO 9/125, G.657A1 BLACK LSZH</t>
  </si>
  <si>
    <t>pokládka a zatažení kabelů do chrániček</t>
  </si>
  <si>
    <t>PBT-09/IRA</t>
  </si>
  <si>
    <t>Tlačítko odchodové proximity s infra senzorem</t>
  </si>
  <si>
    <t>switch 24 port</t>
  </si>
  <si>
    <t>uzlový rozvaděčový blok/deska s výzbrojí</t>
  </si>
  <si>
    <t>Komunikační interface Ethernet/RS232,RS485</t>
  </si>
  <si>
    <t xml:space="preserve">VoIP interkom s kamerou </t>
  </si>
  <si>
    <t xml:space="preserve"> spojka 40</t>
  </si>
  <si>
    <t xml:space="preserve">SW řídící jádro vstupenkového systému,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</si>
</sst>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5">
    <numFmt numFmtId="5" formatCode="#,##0\ &quot;Kč&quot;;\-#,##0\ &quot;Kč&quot;"/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\ [$Kč-405]"/>
    <numFmt numFmtId="165" formatCode="_-* #,##0\ _K_č_-;\-* #,##0\ _K_č_-;_-* &quot;-&quot;\ _K_č_-;_-@_-"/>
    <numFmt numFmtId="166" formatCode="_-&quot;$&quot;* #,##0_-;\-&quot;$&quot;* #,##0_-;_-&quot;$&quot;* &quot;-&quot;_-;_-@_-"/>
    <numFmt numFmtId="167" formatCode="&quot;$&quot;#,##0.00;[Red]\-&quot;$&quot;#,##0.00"/>
    <numFmt numFmtId="168" formatCode="_ &quot;\&quot;* #,##0_ ;_ &quot;\&quot;* \-#,##0_ ;_ &quot;\&quot;* &quot;-&quot;_ ;_ @_ "/>
    <numFmt numFmtId="169" formatCode="_ &quot;\&quot;* #,##0.00_ ;_ &quot;\&quot;* \-#,##0.00_ ;_ &quot;\&quot;* &quot;-&quot;??_ ;_ @_ "/>
    <numFmt numFmtId="170" formatCode="_ * #,##0_ ;_ * \-#,##0_ ;_ * &quot;-&quot;_ ;_ @_ "/>
    <numFmt numFmtId="171" formatCode="_ * #,##0.00_ ;_ * \-#,##0.00_ ;_ * &quot;-&quot;??_ ;_ @_ "/>
    <numFmt numFmtId="172" formatCode="#,##0\ [$Kč-405];\-#,##0\ [$Kč-405]"/>
    <numFmt numFmtId="173" formatCode="#,##0.0_);\(#,##0.0\)"/>
    <numFmt numFmtId="174" formatCode="_(* #,##0.0000_);_(* \(#,##0.0000\);_(* &quot;-&quot;??_);_(@_)"/>
    <numFmt numFmtId="175" formatCode="0.00000&quot;  &quot;"/>
    <numFmt numFmtId="176" formatCode="###0;[Red]\-###0"/>
    <numFmt numFmtId="177" formatCode="_-* #,##0.00\ &quot;$&quot;_-;\-* #,##0.00\ &quot;$&quot;_-;_-* &quot;-&quot;??\ &quot;$&quot;_-;_-@_-"/>
    <numFmt numFmtId="178" formatCode="0.0%;\(0.0%\)"/>
    <numFmt numFmtId="179" formatCode="_ * #,##0.00_)&quot;L&quot;_ ;_ * \(#,##0.00\)&quot;L&quot;_ ;_ * &quot;-&quot;??_)&quot;L&quot;_ ;_ @_ "/>
    <numFmt numFmtId="180" formatCode="0.00_)"/>
    <numFmt numFmtId="181" formatCode="mmm\.yy"/>
    <numFmt numFmtId="182" formatCode="#,##0.00000000;[Red]\-#,##0.00000000"/>
    <numFmt numFmtId="183" formatCode="#,##0.000000000;[Red]\-#,##0.000000000"/>
    <numFmt numFmtId="184" formatCode="_-* #,##0.00\ _K_č_-;\-* #,##0.00\ _K_č_-;_-* \-??\ _K_č_-;_-@_-"/>
    <numFmt numFmtId="185" formatCode="0_)"/>
    <numFmt numFmtId="186" formatCode="_(* #,##0.0000_);_(* \(#,##0.0000\);_(* \-??_);_(@_)"/>
    <numFmt numFmtId="187" formatCode="d/m/yy\ h:mm"/>
    <numFmt numFmtId="188" formatCode="#,##0&quot; F&quot;_);\(#,##0&quot; F)&quot;"/>
    <numFmt numFmtId="189" formatCode="_(\$* #,##0.00_);_(\$* \(#,##0.00\);_(\$* \-??_);_(@_)"/>
    <numFmt numFmtId="190" formatCode="#,##0.00&quot; Kč&quot;"/>
    <numFmt numFmtId="191" formatCode="#,##0.0"/>
    <numFmt numFmtId="192" formatCode="_-* #,##0_-;\-* #,##0_-;_-* \-_-;_-@_-"/>
    <numFmt numFmtId="193" formatCode="_-* #,##0.00_-;\-* #,##0.00_-;_-* \-??_-;_-@_-"/>
    <numFmt numFmtId="194" formatCode="_-* #,##0\ _F_-;\-* #,##0\ _F_-;_-* &quot;- &quot;_F_-;_-@_-"/>
    <numFmt numFmtId="195" formatCode="_-* #,##0.00\ _F_-;\-* #,##0.00\ _F_-;_-* \-??\ _F_-;_-@_-"/>
    <numFmt numFmtId="196" formatCode="_-* #,##0.00\ [$€]_-;\-* #,##0.00\ [$€]_-;_-* \-??\ [$€]_-;_-@_-"/>
    <numFmt numFmtId="197" formatCode="#,##0.00&quot; F&quot;_);\(#,##0.00&quot; F)&quot;"/>
    <numFmt numFmtId="198" formatCode="#,##0&quot; $&quot;;\-#,##0&quot; $&quot;"/>
    <numFmt numFmtId="199" formatCode="#,##0&quot; F&quot;_);[Red]\(#,##0&quot; F)&quot;"/>
    <numFmt numFmtId="200" formatCode="#,##0.00&quot; F&quot;_);[Red]\(#,##0.00&quot; F)&quot;"/>
    <numFmt numFmtId="201" formatCode="0%;\(0%\)"/>
    <numFmt numFmtId="202" formatCode="#,##0&quot; F&quot;;[Red]\-#,##0&quot; F&quot;"/>
    <numFmt numFmtId="203" formatCode="_(* #,##0.00_);_(* \(#,##0.00\);_(* \-??_);_(@_)"/>
  </numFmts>
  <fonts count="146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Arial CE"/>
      <family val="2"/>
    </font>
    <font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i/>
      <u/>
      <sz val="8"/>
      <name val="Arial CE"/>
      <family val="2"/>
      <charset val="238"/>
    </font>
    <font>
      <sz val="8"/>
      <name val="Arial CE"/>
      <family val="2"/>
      <charset val="238"/>
    </font>
    <font>
      <i/>
      <u/>
      <sz val="8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</font>
    <font>
      <b/>
      <i/>
      <u/>
      <sz val="8"/>
      <color rgb="FFFF0000"/>
      <name val="Arial CE"/>
      <family val="2"/>
      <charset val="238"/>
    </font>
    <font>
      <b/>
      <i/>
      <u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Tahoma"/>
      <family val="2"/>
      <charset val="238"/>
    </font>
    <font>
      <b/>
      <sz val="8"/>
      <color indexed="10"/>
      <name val="Arial CE"/>
      <family val="2"/>
      <charset val="238"/>
    </font>
    <font>
      <b/>
      <sz val="8"/>
      <name val="Arial"/>
      <family val="2"/>
    </font>
    <font>
      <sz val="10"/>
      <name val="Arial"/>
      <family val="2"/>
      <charset val="238"/>
    </font>
    <font>
      <b/>
      <sz val="12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 CE"/>
      <family val="2"/>
      <charset val="238"/>
    </font>
    <font>
      <sz val="10"/>
      <name val="Arial CE"/>
      <family val="2"/>
      <charset val="238"/>
    </font>
    <font>
      <sz val="10"/>
      <name val="Helv"/>
      <charset val="238"/>
    </font>
    <font>
      <sz val="12"/>
      <name val="Times New Roman"/>
      <family val="1"/>
    </font>
    <font>
      <sz val="10"/>
      <name val="Helv"/>
    </font>
    <font>
      <sz val="11"/>
      <name val="µ¸¿ò"/>
      <family val="3"/>
    </font>
    <font>
      <b/>
      <sz val="10"/>
      <color indexed="9"/>
      <name val="Arial CE"/>
      <family val="2"/>
      <charset val="238"/>
    </font>
    <font>
      <u/>
      <sz val="10"/>
      <color indexed="14"/>
      <name val="MS Sans Serif"/>
      <family val="2"/>
      <charset val="238"/>
    </font>
    <font>
      <sz val="12"/>
      <name val="Tms Rmn"/>
    </font>
    <font>
      <sz val="12"/>
      <name val="¹ÙÅÁÃ¼"/>
      <family val="1"/>
    </font>
    <font>
      <b/>
      <sz val="10"/>
      <color indexed="8"/>
      <name val="Arial CE"/>
      <family val="2"/>
      <charset val="238"/>
    </font>
    <font>
      <sz val="11"/>
      <name val="Arial CE"/>
      <family val="2"/>
      <charset val="238"/>
    </font>
    <font>
      <sz val="12"/>
      <name val="宋体"/>
      <charset val="134"/>
    </font>
    <font>
      <sz val="10"/>
      <color indexed="8"/>
      <name val="Arial"/>
      <family val="2"/>
    </font>
    <font>
      <sz val="7"/>
      <color indexed="16"/>
      <name val="Arial"/>
      <family val="2"/>
    </font>
    <font>
      <b/>
      <sz val="12"/>
      <color indexed="9"/>
      <name val="Tms Rmn"/>
    </font>
    <font>
      <b/>
      <sz val="12"/>
      <name val="Helv"/>
    </font>
    <font>
      <b/>
      <i/>
      <sz val="10"/>
      <name val="Arial"/>
      <family val="2"/>
      <charset val="238"/>
    </font>
    <font>
      <b/>
      <i/>
      <sz val="10"/>
      <color indexed="9"/>
      <name val="Arial CE"/>
      <family val="2"/>
      <charset val="238"/>
    </font>
    <font>
      <b/>
      <sz val="11"/>
      <name val="Arial"/>
      <family val="2"/>
      <charset val="238"/>
    </font>
    <font>
      <sz val="10"/>
      <name val="宋体"/>
      <charset val="134"/>
    </font>
    <font>
      <b/>
      <sz val="11"/>
      <name val="Helv"/>
    </font>
    <font>
      <b/>
      <sz val="12"/>
      <name val="Arial"/>
      <family val="2"/>
      <charset val="238"/>
    </font>
    <font>
      <sz val="7"/>
      <name val="Small Fonts"/>
      <family val="2"/>
      <charset val="238"/>
    </font>
    <font>
      <b/>
      <sz val="10"/>
      <color indexed="8"/>
      <name val="Arial CE"/>
      <family val="2"/>
      <charset val="238"/>
    </font>
    <font>
      <b/>
      <i/>
      <sz val="16"/>
      <name val="Helv"/>
    </font>
    <font>
      <sz val="10"/>
      <color indexed="8"/>
      <name val="MS Sans Serif"/>
      <family val="2"/>
    </font>
    <font>
      <sz val="7"/>
      <name val="Arial"/>
      <family val="2"/>
    </font>
    <font>
      <sz val="8"/>
      <color indexed="18"/>
      <name val="Arial"/>
      <family val="2"/>
      <charset val="238"/>
    </font>
    <font>
      <b/>
      <sz val="10"/>
      <color indexed="9"/>
      <name val="Arial CE"/>
      <family val="2"/>
      <charset val="238"/>
    </font>
    <font>
      <b/>
      <i/>
      <sz val="10"/>
      <color indexed="8"/>
      <name val="Arial CE"/>
      <family val="2"/>
      <charset val="238"/>
    </font>
    <font>
      <sz val="9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i/>
      <sz val="11"/>
      <color indexed="19"/>
      <name val="Calibri"/>
      <family val="2"/>
      <charset val="238"/>
    </font>
    <font>
      <sz val="8"/>
      <color indexed="8"/>
      <name val="Arial CE"/>
      <family val="2"/>
      <charset val="238"/>
    </font>
    <font>
      <sz val="12"/>
      <name val="formata"/>
    </font>
    <font>
      <u/>
      <sz val="12"/>
      <color indexed="8"/>
      <name val="formata"/>
    </font>
    <font>
      <u/>
      <sz val="12"/>
      <color indexed="8"/>
      <name val="formata"/>
      <charset val="1"/>
    </font>
    <font>
      <sz val="10"/>
      <name val="Mangal"/>
      <family val="2"/>
      <charset val="238"/>
    </font>
    <font>
      <sz val="10"/>
      <name val="Arial"/>
      <family val="2"/>
      <charset val="204"/>
    </font>
    <font>
      <sz val="10"/>
      <name val="Arial"/>
      <family val="2"/>
      <charset val="1"/>
    </font>
    <font>
      <sz val="8"/>
      <name val="Arial"/>
      <family val="2"/>
      <charset val="1"/>
    </font>
    <font>
      <sz val="8"/>
      <name val="Times New Roman"/>
      <family val="1"/>
      <charset val="238"/>
    </font>
    <font>
      <b/>
      <sz val="11"/>
      <name val="Times New Roman CE"/>
      <family val="1"/>
      <charset val="238"/>
    </font>
    <font>
      <b/>
      <sz val="13"/>
      <color indexed="18"/>
      <name val="Times New Roman CE"/>
      <family val="1"/>
      <charset val="238"/>
    </font>
    <font>
      <b/>
      <sz val="12"/>
      <color indexed="18"/>
      <name val="Times New Roman CE"/>
      <family val="1"/>
      <charset val="238"/>
    </font>
    <font>
      <sz val="8"/>
      <name val="HelveticaNewE"/>
      <charset val="238"/>
    </font>
    <font>
      <sz val="10"/>
      <name val="MS Serif"/>
      <family val="1"/>
      <charset val="238"/>
    </font>
    <font>
      <sz val="10"/>
      <name val="Courier New"/>
      <family val="1"/>
      <charset val="238"/>
    </font>
    <font>
      <sz val="10"/>
      <name val="Times New Roman CE"/>
      <family val="1"/>
      <charset val="238"/>
    </font>
    <font>
      <sz val="10"/>
      <color indexed="8"/>
      <name val="Arial"/>
      <family val="2"/>
      <charset val="1"/>
    </font>
    <font>
      <sz val="10"/>
      <name val="AvantGardeGothicE"/>
      <charset val="238"/>
    </font>
    <font>
      <sz val="10"/>
      <color indexed="16"/>
      <name val="MS Serif"/>
      <family val="1"/>
      <charset val="238"/>
    </font>
    <font>
      <b/>
      <sz val="18"/>
      <color indexed="62"/>
      <name val="Cambria"/>
      <family val="2"/>
      <charset val="238"/>
    </font>
    <font>
      <b/>
      <sz val="12"/>
      <name val="Arial"/>
      <family val="2"/>
      <charset val="1"/>
    </font>
    <font>
      <u/>
      <sz val="8"/>
      <color indexed="12"/>
      <name val="Times New Roman"/>
      <family val="1"/>
      <charset val="238"/>
    </font>
    <font>
      <u/>
      <sz val="11"/>
      <color indexed="12"/>
      <name val="Calibri"/>
      <family val="2"/>
      <charset val="1"/>
    </font>
    <font>
      <sz val="12"/>
      <name val="Arial"/>
      <family val="2"/>
      <charset val="1"/>
    </font>
    <font>
      <u/>
      <sz val="6"/>
      <color indexed="12"/>
      <name val="Arial"/>
      <family val="2"/>
      <charset val="1"/>
    </font>
    <font>
      <u/>
      <sz val="6"/>
      <color indexed="20"/>
      <name val="Arial"/>
      <family val="2"/>
      <charset val="1"/>
    </font>
    <font>
      <sz val="12"/>
      <color indexed="9"/>
      <name val="Arial"/>
      <family val="2"/>
      <charset val="1"/>
    </font>
    <font>
      <b/>
      <sz val="12"/>
      <name val="Times CE"/>
      <family val="1"/>
      <charset val="238"/>
    </font>
    <font>
      <b/>
      <u/>
      <sz val="12"/>
      <color indexed="18"/>
      <name val="Times New Roman CE"/>
      <family val="1"/>
      <charset val="238"/>
    </font>
    <font>
      <b/>
      <sz val="14"/>
      <color indexed="18"/>
      <name val="Times New Roman CE"/>
      <family val="1"/>
      <charset val="238"/>
    </font>
    <font>
      <b/>
      <sz val="9"/>
      <color indexed="12"/>
      <name val="Arial CE"/>
      <family val="2"/>
      <charset val="238"/>
    </font>
    <font>
      <b/>
      <i/>
      <sz val="16"/>
      <name val="Arial"/>
      <family val="2"/>
      <charset val="1"/>
    </font>
    <font>
      <sz val="10"/>
      <name val="Times New Roman"/>
      <family val="1"/>
      <charset val="238"/>
    </font>
    <font>
      <sz val="8"/>
      <name val="Trebuchet MS"/>
      <family val="2"/>
      <charset val="238"/>
    </font>
    <font>
      <shadow/>
      <sz val="12"/>
      <name val="Times CE"/>
      <family val="1"/>
      <charset val="238"/>
    </font>
    <font>
      <sz val="10"/>
      <name val="Symbol"/>
      <family val="1"/>
      <charset val="2"/>
    </font>
    <font>
      <b/>
      <sz val="10"/>
      <color indexed="10"/>
      <name val="Arial CE"/>
      <family val="2"/>
      <charset val="238"/>
    </font>
    <font>
      <sz val="10"/>
      <name val="MS Sans Serif"/>
      <family val="2"/>
      <charset val="238"/>
    </font>
    <font>
      <b/>
      <sz val="8"/>
      <color indexed="8"/>
      <name val="Arial"/>
      <family val="2"/>
      <charset val="1"/>
    </font>
    <font>
      <b/>
      <u/>
      <sz val="12"/>
      <name val="Times New Roman"/>
      <family val="1"/>
      <charset val="1"/>
    </font>
    <font>
      <b/>
      <sz val="10"/>
      <name val="Times New Roman"/>
      <family val="1"/>
      <charset val="1"/>
    </font>
    <font>
      <b/>
      <sz val="10"/>
      <name val="Arial"/>
      <family val="2"/>
      <charset val="1"/>
    </font>
    <font>
      <sz val="9"/>
      <name val="ＭＳ Ｐゴシック"/>
      <family val="3"/>
      <charset val="1"/>
    </font>
    <font>
      <sz val="12"/>
      <color indexed="8"/>
      <name val="Arial"/>
      <family val="2"/>
      <charset val="238"/>
    </font>
    <font>
      <sz val="8.0500000000000007"/>
      <color indexed="8"/>
      <name val="Times New Roman"/>
      <family val="1"/>
      <charset val="238"/>
    </font>
    <font>
      <sz val="8"/>
      <name val="Trebuchet MS"/>
      <family val="2"/>
    </font>
    <font>
      <u/>
      <sz val="12"/>
      <color indexed="8"/>
      <name val="formata"/>
      <charset val="238"/>
    </font>
    <font>
      <sz val="12"/>
      <name val="formata"/>
      <charset val="238"/>
    </font>
    <font>
      <u/>
      <sz val="12"/>
      <color theme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color rgb="FF9C0006"/>
      <name val="Arial"/>
      <family val="2"/>
      <charset val="238"/>
    </font>
    <font>
      <sz val="11"/>
      <color rgb="FF9C6500"/>
      <name val="Calibri"/>
      <family val="2"/>
      <charset val="238"/>
      <scheme val="minor"/>
    </font>
    <font>
      <sz val="8"/>
      <color rgb="FF9C6500"/>
      <name val="Arial"/>
      <family val="2"/>
      <charset val="238"/>
    </font>
    <font>
      <sz val="11"/>
      <color rgb="FF000000"/>
      <name val="Calibri"/>
      <family val="2"/>
      <scheme val="minor"/>
    </font>
    <font>
      <sz val="12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8"/>
      <color rgb="FF006100"/>
      <name val="Arial"/>
      <family val="2"/>
      <charset val="238"/>
    </font>
    <font>
      <i/>
      <sz val="11"/>
      <color rgb="FF7F7F7F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7"/>
        <bgColor indexed="57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46"/>
      </patternFill>
    </fill>
    <fill>
      <patternFill patternType="solid">
        <fgColor indexed="26"/>
        <bgColor indexed="9"/>
      </patternFill>
    </fill>
    <fill>
      <patternFill patternType="solid">
        <fgColor indexed="15"/>
        <bgColor indexed="40"/>
      </patternFill>
    </fill>
    <fill>
      <patternFill patternType="solid">
        <fgColor indexed="12"/>
        <bgColor indexed="3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</fills>
  <borders count="5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18"/>
      </top>
      <bottom style="medium">
        <color indexed="1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896">
    <xf numFmtId="0" fontId="0" fillId="0" borderId="0"/>
    <xf numFmtId="0" fontId="27" fillId="0" borderId="1"/>
    <xf numFmtId="0" fontId="27" fillId="0" borderId="1"/>
    <xf numFmtId="0" fontId="21" fillId="0" borderId="1"/>
    <xf numFmtId="0" fontId="1" fillId="0" borderId="1"/>
    <xf numFmtId="0" fontId="37" fillId="0" borderId="1"/>
    <xf numFmtId="164" fontId="38" fillId="0" borderId="1" applyFill="0" applyBorder="0" applyAlignment="0" applyProtection="0"/>
    <xf numFmtId="0" fontId="37" fillId="0" borderId="1"/>
    <xf numFmtId="0" fontId="37" fillId="0" borderId="1"/>
    <xf numFmtId="0" fontId="39" fillId="0" borderId="1"/>
    <xf numFmtId="0" fontId="27" fillId="0" borderId="1"/>
    <xf numFmtId="0" fontId="21" fillId="0" borderId="1"/>
    <xf numFmtId="0" fontId="27" fillId="0" borderId="1"/>
    <xf numFmtId="0" fontId="27" fillId="0" borderId="1"/>
    <xf numFmtId="0" fontId="1" fillId="0" borderId="1"/>
    <xf numFmtId="0" fontId="37" fillId="0" borderId="1"/>
    <xf numFmtId="0" fontId="37" fillId="0" borderId="1"/>
    <xf numFmtId="0" fontId="40" fillId="0" borderId="1"/>
    <xf numFmtId="0" fontId="41" fillId="0" borderId="1"/>
    <xf numFmtId="0" fontId="42" fillId="0" borderId="1"/>
    <xf numFmtId="0" fontId="42" fillId="0" borderId="1"/>
    <xf numFmtId="0" fontId="42" fillId="0" borderId="1"/>
    <xf numFmtId="0" fontId="40" fillId="0" borderId="1"/>
    <xf numFmtId="0" fontId="42" fillId="0" borderId="1"/>
    <xf numFmtId="0" fontId="42" fillId="0" borderId="1"/>
    <xf numFmtId="0" fontId="40" fillId="0" borderId="1"/>
    <xf numFmtId="0" fontId="42" fillId="0" borderId="1"/>
    <xf numFmtId="0" fontId="40" fillId="0" borderId="1"/>
    <xf numFmtId="9" fontId="35" fillId="36" borderId="1"/>
    <xf numFmtId="0" fontId="35" fillId="0" borderId="1"/>
    <xf numFmtId="0" fontId="41" fillId="0" borderId="1"/>
    <xf numFmtId="42" fontId="27" fillId="0" borderId="1" applyFont="0" applyFill="0" applyBorder="0" applyAlignment="0" applyProtection="0"/>
    <xf numFmtId="166" fontId="35" fillId="0" borderId="1" applyFont="0" applyFill="0" applyBorder="0" applyAlignment="0" applyProtection="0"/>
    <xf numFmtId="167" fontId="42" fillId="0" borderId="1" applyFont="0" applyFill="0" applyBorder="0" applyAlignment="0" applyProtection="0"/>
    <xf numFmtId="168" fontId="43" fillId="0" borderId="1" applyFont="0" applyFill="0" applyBorder="0" applyAlignment="0" applyProtection="0"/>
    <xf numFmtId="169" fontId="43" fillId="0" borderId="1" applyFont="0" applyFill="0" applyBorder="0" applyAlignment="0" applyProtection="0"/>
    <xf numFmtId="170" fontId="43" fillId="0" borderId="1" applyFont="0" applyFill="0" applyBorder="0" applyAlignment="0" applyProtection="0"/>
    <xf numFmtId="171" fontId="43" fillId="0" borderId="1" applyFont="0" applyFill="0" applyBorder="0" applyAlignment="0" applyProtection="0"/>
    <xf numFmtId="172" fontId="44" fillId="37" borderId="33" applyProtection="0">
      <alignment vertical="center"/>
    </xf>
    <xf numFmtId="0" fontId="45" fillId="0" borderId="1" applyNumberFormat="0" applyFill="0" applyBorder="0" applyAlignment="0" applyProtection="0"/>
    <xf numFmtId="49" fontId="34" fillId="0" borderId="34" applyNumberFormat="0" applyFont="0" applyAlignment="0">
      <alignment horizontal="left" vertical="center" wrapText="1"/>
    </xf>
    <xf numFmtId="0" fontId="46" fillId="0" borderId="1" applyNumberFormat="0" applyFill="0" applyBorder="0" applyAlignment="0" applyProtection="0"/>
    <xf numFmtId="0" fontId="47" fillId="0" borderId="1"/>
    <xf numFmtId="0" fontId="35" fillId="0" borderId="1" applyFill="0" applyBorder="0" applyAlignment="0"/>
    <xf numFmtId="173" fontId="42" fillId="0" borderId="1" applyFill="0" applyBorder="0" applyAlignment="0"/>
    <xf numFmtId="174" fontId="42" fillId="0" borderId="1" applyFill="0" applyBorder="0" applyAlignment="0"/>
    <xf numFmtId="175" fontId="35" fillId="0" borderId="1" applyFill="0" applyBorder="0" applyAlignment="0"/>
    <xf numFmtId="176" fontId="35" fillId="0" borderId="1" applyFill="0" applyBorder="0" applyAlignment="0"/>
    <xf numFmtId="177" fontId="42" fillId="0" borderId="1" applyFill="0" applyBorder="0" applyAlignment="0"/>
    <xf numFmtId="178" fontId="42" fillId="0" borderId="1" applyFill="0" applyBorder="0" applyAlignment="0"/>
    <xf numFmtId="173" fontId="42" fillId="0" borderId="1" applyFill="0" applyBorder="0" applyAlignment="0"/>
    <xf numFmtId="172" fontId="48" fillId="0" borderId="33" applyProtection="0">
      <alignment horizontal="right" vertical="center"/>
    </xf>
    <xf numFmtId="5" fontId="49" fillId="0" borderId="35" applyNumberFormat="0" applyFont="0" applyAlignment="0" applyProtection="0"/>
    <xf numFmtId="179" fontId="50" fillId="0" borderId="1"/>
    <xf numFmtId="179" fontId="50" fillId="0" borderId="1"/>
    <xf numFmtId="179" fontId="50" fillId="0" borderId="1"/>
    <xf numFmtId="179" fontId="50" fillId="0" borderId="1"/>
    <xf numFmtId="179" fontId="50" fillId="0" borderId="1"/>
    <xf numFmtId="179" fontId="50" fillId="0" borderId="1"/>
    <xf numFmtId="179" fontId="50" fillId="0" borderId="1"/>
    <xf numFmtId="179" fontId="50" fillId="0" borderId="1"/>
    <xf numFmtId="177" fontId="42" fillId="0" borderId="1" applyFont="0" applyFill="0" applyBorder="0" applyAlignment="0" applyProtection="0"/>
    <xf numFmtId="173" fontId="42" fillId="0" borderId="1" applyFont="0" applyFill="0" applyBorder="0" applyAlignment="0" applyProtection="0"/>
    <xf numFmtId="3" fontId="2" fillId="0" borderId="1"/>
    <xf numFmtId="165" fontId="27" fillId="0" borderId="1" applyFont="0" applyFill="0" applyBorder="0" applyAlignment="0" applyProtection="0"/>
    <xf numFmtId="14" fontId="51" fillId="0" borderId="1" applyFill="0" applyBorder="0" applyAlignment="0"/>
    <xf numFmtId="177" fontId="42" fillId="0" borderId="1" applyFill="0" applyBorder="0" applyAlignment="0"/>
    <xf numFmtId="173" fontId="42" fillId="0" borderId="1" applyFill="0" applyBorder="0" applyAlignment="0"/>
    <xf numFmtId="177" fontId="42" fillId="0" borderId="1" applyFill="0" applyBorder="0" applyAlignment="0"/>
    <xf numFmtId="178" fontId="42" fillId="0" borderId="1" applyFill="0" applyBorder="0" applyAlignment="0"/>
    <xf numFmtId="173" fontId="42" fillId="0" borderId="1" applyFill="0" applyBorder="0" applyAlignment="0"/>
    <xf numFmtId="0" fontId="28" fillId="33" borderId="32"/>
    <xf numFmtId="38" fontId="28" fillId="38" borderId="1" applyNumberFormat="0" applyBorder="0" applyAlignment="0" applyProtection="0"/>
    <xf numFmtId="0" fontId="52" fillId="0" borderId="1"/>
    <xf numFmtId="0" fontId="53" fillId="39" borderId="1"/>
    <xf numFmtId="0" fontId="54" fillId="0" borderId="1">
      <alignment horizontal="left"/>
    </xf>
    <xf numFmtId="0" fontId="36" fillId="0" borderId="30" applyNumberFormat="0" applyAlignment="0" applyProtection="0">
      <alignment horizontal="left" vertical="center"/>
    </xf>
    <xf numFmtId="0" fontId="36" fillId="0" borderId="19">
      <alignment horizontal="left" vertical="center"/>
    </xf>
    <xf numFmtId="0" fontId="55" fillId="0" borderId="3"/>
    <xf numFmtId="0" fontId="42" fillId="0" borderId="1"/>
    <xf numFmtId="10" fontId="28" fillId="34" borderId="32" applyNumberFormat="0" applyBorder="0" applyAlignment="0" applyProtection="0"/>
    <xf numFmtId="0" fontId="56" fillId="40" borderId="33" applyAlignment="0">
      <protection locked="0"/>
    </xf>
    <xf numFmtId="0" fontId="57" fillId="0" borderId="1"/>
    <xf numFmtId="177" fontId="42" fillId="0" borderId="1" applyFill="0" applyBorder="0" applyAlignment="0"/>
    <xf numFmtId="173" fontId="42" fillId="0" borderId="1" applyFill="0" applyBorder="0" applyAlignment="0"/>
    <xf numFmtId="177" fontId="42" fillId="0" borderId="1" applyFill="0" applyBorder="0" applyAlignment="0"/>
    <xf numFmtId="178" fontId="42" fillId="0" borderId="1" applyFill="0" applyBorder="0" applyAlignment="0"/>
    <xf numFmtId="173" fontId="42" fillId="0" borderId="1" applyFill="0" applyBorder="0" applyAlignment="0"/>
    <xf numFmtId="171" fontId="58" fillId="0" borderId="1" applyFont="0" applyFill="0" applyBorder="0" applyAlignment="0" applyProtection="0"/>
    <xf numFmtId="0" fontId="59" fillId="0" borderId="31"/>
    <xf numFmtId="0" fontId="60" fillId="35" borderId="36"/>
    <xf numFmtId="37" fontId="61" fillId="0" borderId="1"/>
    <xf numFmtId="172" fontId="62" fillId="0" borderId="33">
      <alignment vertical="center"/>
      <protection locked="0"/>
    </xf>
    <xf numFmtId="0" fontId="62" fillId="0" borderId="33">
      <alignment horizontal="justify" vertical="center" wrapText="1"/>
      <protection locked="0"/>
    </xf>
    <xf numFmtId="180" fontId="63" fillId="0" borderId="1"/>
    <xf numFmtId="0" fontId="35" fillId="0" borderId="1"/>
    <xf numFmtId="0" fontId="64" fillId="0" borderId="1"/>
    <xf numFmtId="0" fontId="65" fillId="0" borderId="1"/>
    <xf numFmtId="172" fontId="44" fillId="40" borderId="33" applyProtection="0">
      <alignment vertical="center" wrapText="1"/>
    </xf>
    <xf numFmtId="0" fontId="35" fillId="0" borderId="1" applyFont="0" applyFill="0" applyBorder="0" applyAlignment="0" applyProtection="0"/>
    <xf numFmtId="0" fontId="35" fillId="0" borderId="1" applyFont="0" applyFill="0" applyBorder="0" applyAlignment="0" applyProtection="0"/>
    <xf numFmtId="41" fontId="35" fillId="0" borderId="1" applyFont="0" applyFill="0" applyBorder="0" applyAlignment="0" applyProtection="0"/>
    <xf numFmtId="4" fontId="42" fillId="0" borderId="1" applyFont="0" applyFill="0" applyBorder="0" applyAlignment="0" applyProtection="0"/>
    <xf numFmtId="176" fontId="35" fillId="0" borderId="1" applyFont="0" applyFill="0" applyBorder="0" applyAlignment="0" applyProtection="0"/>
    <xf numFmtId="181" fontId="35" fillId="0" borderId="1" applyFont="0" applyFill="0" applyBorder="0" applyAlignment="0" applyProtection="0"/>
    <xf numFmtId="10" fontId="35" fillId="0" borderId="1" applyFont="0" applyFill="0" applyBorder="0" applyAlignment="0" applyProtection="0"/>
    <xf numFmtId="0" fontId="62" fillId="0" borderId="33">
      <alignment vertical="center" wrapText="1"/>
      <protection locked="0"/>
    </xf>
    <xf numFmtId="0" fontId="66" fillId="0" borderId="1">
      <alignment horizontal="justify" vertical="top" wrapText="1"/>
    </xf>
    <xf numFmtId="0" fontId="28" fillId="38" borderId="32"/>
    <xf numFmtId="177" fontId="42" fillId="0" borderId="1" applyFill="0" applyBorder="0" applyAlignment="0"/>
    <xf numFmtId="173" fontId="42" fillId="0" borderId="1" applyFill="0" applyBorder="0" applyAlignment="0"/>
    <xf numFmtId="177" fontId="42" fillId="0" borderId="1" applyFill="0" applyBorder="0" applyAlignment="0"/>
    <xf numFmtId="178" fontId="42" fillId="0" borderId="1" applyFill="0" applyBorder="0" applyAlignment="0"/>
    <xf numFmtId="173" fontId="42" fillId="0" borderId="1" applyFill="0" applyBorder="0" applyAlignment="0"/>
    <xf numFmtId="3" fontId="34" fillId="0" borderId="32" applyFill="0">
      <alignment horizontal="right" vertical="center"/>
    </xf>
    <xf numFmtId="0" fontId="34" fillId="0" borderId="32">
      <alignment horizontal="left" vertical="center" wrapText="1"/>
    </xf>
    <xf numFmtId="172" fontId="67" fillId="41" borderId="33" applyProtection="0">
      <alignment vertical="center"/>
    </xf>
    <xf numFmtId="0" fontId="42" fillId="0" borderId="1"/>
    <xf numFmtId="0" fontId="59" fillId="0" borderId="1"/>
    <xf numFmtId="49" fontId="51" fillId="0" borderId="1" applyFill="0" applyBorder="0" applyAlignment="0"/>
    <xf numFmtId="182" fontId="35" fillId="0" borderId="1" applyFill="0" applyBorder="0" applyAlignment="0"/>
    <xf numFmtId="183" fontId="35" fillId="0" borderId="1" applyFill="0" applyBorder="0" applyAlignment="0"/>
    <xf numFmtId="172" fontId="68" fillId="42" borderId="33">
      <alignment horizontal="right" vertical="center"/>
      <protection locked="0"/>
    </xf>
    <xf numFmtId="3" fontId="69" fillId="0" borderId="1"/>
    <xf numFmtId="41" fontId="41" fillId="0" borderId="1" applyFont="0" applyFill="0" applyBorder="0" applyAlignment="0" applyProtection="0"/>
    <xf numFmtId="43" fontId="41" fillId="0" borderId="1" applyFont="0" applyFill="0" applyBorder="0" applyAlignment="0" applyProtection="0"/>
    <xf numFmtId="0" fontId="41" fillId="0" borderId="1" applyFont="0" applyFill="0" applyBorder="0" applyAlignment="0" applyProtection="0"/>
    <xf numFmtId="0" fontId="41" fillId="0" borderId="1" applyFont="0" applyFill="0" applyBorder="0" applyAlignment="0" applyProtection="0"/>
    <xf numFmtId="0" fontId="50" fillId="0" borderId="1"/>
    <xf numFmtId="0" fontId="50" fillId="0" borderId="1"/>
    <xf numFmtId="0" fontId="1" fillId="0" borderId="1"/>
    <xf numFmtId="0" fontId="39" fillId="0" borderId="1"/>
    <xf numFmtId="0" fontId="1" fillId="0" borderId="1"/>
    <xf numFmtId="0" fontId="35" fillId="0" borderId="1"/>
    <xf numFmtId="0" fontId="70" fillId="0" borderId="1" applyNumberFormat="0" applyFill="0" applyBorder="0" applyAlignment="0" applyProtection="0"/>
    <xf numFmtId="0" fontId="1" fillId="0" borderId="1"/>
    <xf numFmtId="0" fontId="1" fillId="0" borderId="1"/>
    <xf numFmtId="5" fontId="49" fillId="0" borderId="35" applyNumberFormat="0" applyFont="0" applyAlignment="0" applyProtection="0"/>
    <xf numFmtId="0" fontId="1" fillId="0" borderId="1"/>
    <xf numFmtId="0" fontId="1" fillId="0" borderId="1"/>
    <xf numFmtId="0" fontId="35" fillId="0" borderId="1"/>
    <xf numFmtId="0" fontId="77" fillId="0" borderId="1"/>
    <xf numFmtId="196" fontId="77" fillId="0" borderId="1"/>
    <xf numFmtId="0" fontId="77" fillId="0" borderId="1"/>
    <xf numFmtId="196" fontId="77" fillId="0" borderId="1"/>
    <xf numFmtId="0" fontId="39" fillId="0" borderId="1" applyProtection="0"/>
    <xf numFmtId="196" fontId="39" fillId="0" borderId="1" applyProtection="0"/>
    <xf numFmtId="0" fontId="39" fillId="0" borderId="1" applyProtection="0"/>
    <xf numFmtId="196" fontId="39" fillId="0" borderId="1" applyProtection="0"/>
    <xf numFmtId="0" fontId="77" fillId="0" borderId="1"/>
    <xf numFmtId="196" fontId="77" fillId="0" borderId="1"/>
    <xf numFmtId="0" fontId="77" fillId="0" borderId="1"/>
    <xf numFmtId="196" fontId="77" fillId="0" borderId="1"/>
    <xf numFmtId="0" fontId="77" fillId="0" borderId="1"/>
    <xf numFmtId="196" fontId="77" fillId="0" borderId="1"/>
    <xf numFmtId="0" fontId="77" fillId="0" borderId="1"/>
    <xf numFmtId="196" fontId="77" fillId="0" borderId="1"/>
    <xf numFmtId="0" fontId="78" fillId="0" borderId="1"/>
    <xf numFmtId="196" fontId="78" fillId="0" borderId="1"/>
    <xf numFmtId="0" fontId="78" fillId="0" borderId="1"/>
    <xf numFmtId="196" fontId="78" fillId="0" borderId="1"/>
    <xf numFmtId="0" fontId="35" fillId="0" borderId="1"/>
    <xf numFmtId="196" fontId="35" fillId="0" borderId="1"/>
    <xf numFmtId="0" fontId="39" fillId="0" borderId="1" applyProtection="0"/>
    <xf numFmtId="196" fontId="39" fillId="0" borderId="1" applyProtection="0"/>
    <xf numFmtId="0" fontId="39" fillId="0" borderId="1" applyProtection="0"/>
    <xf numFmtId="196" fontId="39" fillId="0" borderId="1" applyProtection="0"/>
    <xf numFmtId="0" fontId="39" fillId="0" borderId="1" applyProtection="0"/>
    <xf numFmtId="196" fontId="39" fillId="0" borderId="1" applyProtection="0"/>
    <xf numFmtId="0" fontId="78" fillId="0" borderId="1"/>
    <xf numFmtId="196" fontId="78" fillId="0" borderId="1"/>
    <xf numFmtId="0" fontId="79" fillId="0" borderId="1"/>
    <xf numFmtId="196" fontId="79" fillId="0" borderId="1"/>
    <xf numFmtId="0" fontId="79" fillId="0" borderId="1"/>
    <xf numFmtId="196" fontId="79" fillId="0" borderId="1"/>
    <xf numFmtId="0" fontId="79" fillId="0" borderId="1"/>
    <xf numFmtId="196" fontId="79" fillId="0" borderId="1"/>
    <xf numFmtId="0" fontId="77" fillId="0" borderId="1"/>
    <xf numFmtId="196" fontId="77" fillId="0" borderId="1"/>
    <xf numFmtId="0" fontId="77" fillId="0" borderId="1"/>
    <xf numFmtId="196" fontId="77" fillId="0" borderId="1"/>
    <xf numFmtId="0" fontId="78" fillId="0" borderId="1"/>
    <xf numFmtId="196" fontId="78" fillId="0" borderId="1"/>
    <xf numFmtId="0" fontId="78" fillId="0" borderId="1"/>
    <xf numFmtId="196" fontId="78" fillId="0" borderId="1"/>
    <xf numFmtId="0" fontId="78" fillId="0" borderId="1"/>
    <xf numFmtId="196" fontId="78" fillId="0" borderId="1"/>
    <xf numFmtId="0" fontId="1" fillId="10" borderId="1" applyNumberFormat="0" applyBorder="0" applyAlignment="0" applyProtection="0"/>
    <xf numFmtId="0" fontId="1" fillId="14" borderId="1" applyNumberFormat="0" applyBorder="0" applyAlignment="0" applyProtection="0"/>
    <xf numFmtId="0" fontId="1" fillId="18" borderId="1" applyNumberFormat="0" applyBorder="0" applyAlignment="0" applyProtection="0"/>
    <xf numFmtId="0" fontId="1" fillId="22" borderId="1" applyNumberFormat="0" applyBorder="0" applyAlignment="0" applyProtection="0"/>
    <xf numFmtId="0" fontId="1" fillId="26" borderId="1" applyNumberFormat="0" applyBorder="0" applyAlignment="0" applyProtection="0"/>
    <xf numFmtId="0" fontId="1" fillId="30" borderId="1" applyNumberFormat="0" applyBorder="0" applyAlignment="0" applyProtection="0"/>
    <xf numFmtId="0" fontId="1" fillId="11" borderId="1" applyNumberFormat="0" applyBorder="0" applyAlignment="0" applyProtection="0"/>
    <xf numFmtId="0" fontId="1" fillId="15" borderId="1" applyNumberFormat="0" applyBorder="0" applyAlignment="0" applyProtection="0"/>
    <xf numFmtId="0" fontId="1" fillId="19" borderId="1" applyNumberFormat="0" applyBorder="0" applyAlignment="0" applyProtection="0"/>
    <xf numFmtId="0" fontId="1" fillId="23" borderId="1" applyNumberFormat="0" applyBorder="0" applyAlignment="0" applyProtection="0"/>
    <xf numFmtId="0" fontId="1" fillId="27" borderId="1" applyNumberFormat="0" applyBorder="0" applyAlignment="0" applyProtection="0"/>
    <xf numFmtId="0" fontId="1" fillId="31" borderId="1" applyNumberFormat="0" applyBorder="0" applyAlignment="0" applyProtection="0"/>
    <xf numFmtId="0" fontId="20" fillId="12" borderId="1" applyNumberFormat="0" applyBorder="0" applyAlignment="0" applyProtection="0"/>
    <xf numFmtId="0" fontId="20" fillId="16" borderId="1" applyNumberFormat="0" applyBorder="0" applyAlignment="0" applyProtection="0"/>
    <xf numFmtId="0" fontId="20" fillId="20" borderId="1" applyNumberFormat="0" applyBorder="0" applyAlignment="0" applyProtection="0"/>
    <xf numFmtId="0" fontId="20" fillId="24" borderId="1" applyNumberFormat="0" applyBorder="0" applyAlignment="0" applyProtection="0"/>
    <xf numFmtId="0" fontId="20" fillId="28" borderId="1" applyNumberFormat="0" applyBorder="0" applyAlignment="0" applyProtection="0"/>
    <xf numFmtId="0" fontId="20" fillId="32" borderId="1" applyNumberFormat="0" applyBorder="0" applyAlignment="0" applyProtection="0"/>
    <xf numFmtId="0" fontId="80" fillId="0" borderId="1">
      <alignment horizontal="center" wrapText="1"/>
      <protection locked="0"/>
    </xf>
    <xf numFmtId="196" fontId="80" fillId="0" borderId="1">
      <alignment horizontal="center" wrapText="1"/>
      <protection locked="0"/>
    </xf>
    <xf numFmtId="185" fontId="39" fillId="0" borderId="1"/>
    <xf numFmtId="0" fontId="72" fillId="0" borderId="1" applyNumberFormat="0" applyFill="0" applyBorder="0" applyAlignment="0"/>
    <xf numFmtId="196" fontId="72" fillId="0" borderId="1" applyNumberFormat="0" applyFill="0" applyBorder="0" applyAlignment="0"/>
    <xf numFmtId="196" fontId="35" fillId="0" borderId="1" applyFill="0" applyBorder="0" applyAlignment="0"/>
    <xf numFmtId="173" fontId="78" fillId="0" borderId="1" applyFill="0" applyBorder="0" applyAlignment="0"/>
    <xf numFmtId="173" fontId="42" fillId="0" borderId="1" applyFill="0" applyBorder="0" applyAlignment="0"/>
    <xf numFmtId="186" fontId="78" fillId="0" borderId="1" applyFill="0" applyBorder="0" applyAlignment="0"/>
    <xf numFmtId="174" fontId="42" fillId="0" borderId="1" applyFill="0" applyBorder="0" applyAlignment="0"/>
    <xf numFmtId="187" fontId="35" fillId="0" borderId="1" applyFill="0" applyBorder="0" applyAlignment="0"/>
    <xf numFmtId="175" fontId="35" fillId="0" borderId="1" applyFill="0" applyBorder="0" applyAlignment="0"/>
    <xf numFmtId="188" fontId="35" fillId="0" borderId="1" applyFill="0" applyBorder="0" applyAlignment="0"/>
    <xf numFmtId="176" fontId="35" fillId="0" borderId="1" applyFill="0" applyBorder="0" applyAlignment="0"/>
    <xf numFmtId="189" fontId="78" fillId="0" borderId="1" applyFill="0" applyBorder="0" applyAlignment="0"/>
    <xf numFmtId="177" fontId="42" fillId="0" borderId="1" applyFill="0" applyBorder="0" applyAlignment="0"/>
    <xf numFmtId="178" fontId="78" fillId="0" borderId="1" applyFill="0" applyBorder="0" applyAlignment="0"/>
    <xf numFmtId="178" fontId="42" fillId="0" borderId="1" applyFill="0" applyBorder="0" applyAlignment="0"/>
    <xf numFmtId="173" fontId="78" fillId="0" borderId="1" applyFill="0" applyBorder="0" applyAlignment="0"/>
    <xf numFmtId="173" fontId="42" fillId="0" borderId="1" applyFill="0" applyBorder="0" applyAlignment="0"/>
    <xf numFmtId="0" fontId="19" fillId="0" borderId="12" applyNumberFormat="0" applyFill="0" applyAlignment="0" applyProtection="0"/>
    <xf numFmtId="190" fontId="81" fillId="0" borderId="1"/>
    <xf numFmtId="172" fontId="48" fillId="0" borderId="33" applyProtection="0">
      <alignment horizontal="right" vertical="center"/>
    </xf>
    <xf numFmtId="190" fontId="82" fillId="43" borderId="37"/>
    <xf numFmtId="190" fontId="82" fillId="43" borderId="37"/>
    <xf numFmtId="190" fontId="82" fillId="43" borderId="37"/>
    <xf numFmtId="190" fontId="83" fillId="0" borderId="38"/>
    <xf numFmtId="191" fontId="84" fillId="0" borderId="1" applyFill="0" applyBorder="0" applyProtection="0">
      <alignment horizontal="right"/>
    </xf>
    <xf numFmtId="5" fontId="49" fillId="0" borderId="35" applyNumberFormat="0" applyFont="0" applyAlignment="0" applyProtection="0"/>
    <xf numFmtId="5" fontId="49" fillId="0" borderId="35" applyNumberFormat="0" applyFont="0" applyAlignment="0" applyProtection="0"/>
    <xf numFmtId="192" fontId="76" fillId="0" borderId="1" applyFill="0" applyBorder="0" applyAlignment="0" applyProtection="0"/>
    <xf numFmtId="189" fontId="76" fillId="0" borderId="1" applyFill="0" applyBorder="0" applyAlignment="0" applyProtection="0"/>
    <xf numFmtId="177" fontId="42" fillId="0" borderId="1" applyFont="0" applyFill="0" applyBorder="0" applyAlignment="0" applyProtection="0"/>
    <xf numFmtId="193" fontId="76" fillId="0" borderId="1" applyFill="0" applyBorder="0" applyAlignment="0" applyProtection="0"/>
    <xf numFmtId="0" fontId="85" fillId="0" borderId="1" applyNumberFormat="0" applyAlignment="0"/>
    <xf numFmtId="196" fontId="85" fillId="0" borderId="1" applyNumberFormat="0" applyAlignment="0"/>
    <xf numFmtId="0" fontId="86" fillId="0" borderId="1" applyNumberFormat="0" applyAlignment="0"/>
    <xf numFmtId="196" fontId="86" fillId="0" borderId="1" applyNumberFormat="0" applyAlignment="0"/>
    <xf numFmtId="194" fontId="76" fillId="0" borderId="1" applyFill="0" applyBorder="0" applyAlignment="0" applyProtection="0"/>
    <xf numFmtId="173" fontId="76" fillId="0" borderId="1" applyFill="0" applyBorder="0" applyAlignment="0" applyProtection="0"/>
    <xf numFmtId="173" fontId="42" fillId="0" borderId="1" applyFont="0" applyFill="0" applyBorder="0" applyAlignment="0" applyProtection="0"/>
    <xf numFmtId="195" fontId="76" fillId="0" borderId="1" applyFill="0" applyBorder="0" applyAlignment="0" applyProtection="0"/>
    <xf numFmtId="184" fontId="76" fillId="0" borderId="1" applyFill="0" applyBorder="0" applyAlignment="0" applyProtection="0"/>
    <xf numFmtId="184" fontId="76" fillId="0" borderId="1" applyFill="0" applyBorder="0" applyAlignment="0" applyProtection="0"/>
    <xf numFmtId="184" fontId="76" fillId="0" borderId="1" applyFill="0" applyBorder="0" applyAlignment="0" applyProtection="0"/>
    <xf numFmtId="4" fontId="87" fillId="0" borderId="1"/>
    <xf numFmtId="39" fontId="39" fillId="0" borderId="1"/>
    <xf numFmtId="14" fontId="88" fillId="0" borderId="1" applyFill="0" applyBorder="0" applyAlignment="0"/>
    <xf numFmtId="14" fontId="51" fillId="0" borderId="1" applyFill="0" applyBorder="0" applyAlignment="0"/>
    <xf numFmtId="0" fontId="89" fillId="0" borderId="1"/>
    <xf numFmtId="196" fontId="89" fillId="0" borderId="1"/>
    <xf numFmtId="0" fontId="39" fillId="0" borderId="1">
      <alignment vertical="center"/>
    </xf>
    <xf numFmtId="196" fontId="39" fillId="0" borderId="1">
      <alignment vertical="center"/>
    </xf>
    <xf numFmtId="189" fontId="78" fillId="0" borderId="1" applyFill="0" applyBorder="0" applyAlignment="0"/>
    <xf numFmtId="177" fontId="42" fillId="0" borderId="1" applyFill="0" applyBorder="0" applyAlignment="0"/>
    <xf numFmtId="173" fontId="78" fillId="0" borderId="1" applyFill="0" applyBorder="0" applyAlignment="0"/>
    <xf numFmtId="173" fontId="42" fillId="0" borderId="1" applyFill="0" applyBorder="0" applyAlignment="0"/>
    <xf numFmtId="189" fontId="78" fillId="0" borderId="1" applyFill="0" applyBorder="0" applyAlignment="0"/>
    <xf numFmtId="177" fontId="42" fillId="0" borderId="1" applyFill="0" applyBorder="0" applyAlignment="0"/>
    <xf numFmtId="178" fontId="78" fillId="0" borderId="1" applyFill="0" applyBorder="0" applyAlignment="0"/>
    <xf numFmtId="178" fontId="42" fillId="0" borderId="1" applyFill="0" applyBorder="0" applyAlignment="0"/>
    <xf numFmtId="173" fontId="78" fillId="0" borderId="1" applyFill="0" applyBorder="0" applyAlignment="0"/>
    <xf numFmtId="173" fontId="42" fillId="0" borderId="1" applyFill="0" applyBorder="0" applyAlignment="0"/>
    <xf numFmtId="0" fontId="90" fillId="0" borderId="1" applyNumberFormat="0" applyAlignment="0"/>
    <xf numFmtId="196" fontId="90" fillId="0" borderId="1" applyNumberFormat="0" applyAlignment="0"/>
    <xf numFmtId="196" fontId="76" fillId="0" borderId="1" applyFill="0" applyBorder="0" applyAlignment="0" applyProtection="0"/>
    <xf numFmtId="0" fontId="71" fillId="0" borderId="1" applyNumberFormat="0" applyFill="0" applyBorder="0" applyAlignment="0" applyProtection="0"/>
    <xf numFmtId="196" fontId="71" fillId="0" borderId="1" applyNumberFormat="0" applyFill="0" applyBorder="0" applyAlignment="0" applyProtection="0"/>
    <xf numFmtId="0" fontId="37" fillId="0" borderId="1"/>
    <xf numFmtId="196" fontId="37" fillId="0" borderId="1"/>
    <xf numFmtId="0" fontId="91" fillId="0" borderId="1" applyNumberFormat="0" applyFill="0" applyBorder="0" applyAlignment="0" applyProtection="0"/>
    <xf numFmtId="196" fontId="91" fillId="0" borderId="1" applyNumberFormat="0" applyFill="0" applyBorder="0" applyAlignment="0" applyProtection="0"/>
    <xf numFmtId="0" fontId="79" fillId="43" borderId="1" applyNumberFormat="0" applyBorder="0" applyAlignment="0" applyProtection="0"/>
    <xf numFmtId="196" fontId="79" fillId="43" borderId="1" applyNumberFormat="0" applyBorder="0" applyAlignment="0" applyProtection="0"/>
    <xf numFmtId="38" fontId="28" fillId="38" borderId="1" applyNumberFormat="0" applyBorder="0" applyAlignment="0" applyProtection="0"/>
    <xf numFmtId="0" fontId="92" fillId="0" borderId="39" applyNumberFormat="0" applyAlignment="0" applyProtection="0"/>
    <xf numFmtId="196" fontId="92" fillId="0" borderId="39" applyNumberFormat="0" applyAlignment="0" applyProtection="0"/>
    <xf numFmtId="196" fontId="92" fillId="0" borderId="39" applyNumberFormat="0" applyAlignment="0" applyProtection="0"/>
    <xf numFmtId="196" fontId="92" fillId="0" borderId="39" applyNumberFormat="0" applyAlignment="0" applyProtection="0"/>
    <xf numFmtId="0" fontId="92" fillId="0" borderId="39" applyNumberFormat="0" applyAlignment="0" applyProtection="0"/>
    <xf numFmtId="0" fontId="92" fillId="0" borderId="39" applyNumberFormat="0" applyAlignment="0" applyProtection="0"/>
    <xf numFmtId="0" fontId="36" fillId="0" borderId="30" applyNumberFormat="0" applyAlignment="0" applyProtection="0">
      <alignment horizontal="left" vertical="center"/>
    </xf>
    <xf numFmtId="0" fontId="92" fillId="0" borderId="40">
      <alignment horizontal="left" vertical="center"/>
    </xf>
    <xf numFmtId="196" fontId="92" fillId="0" borderId="40">
      <alignment horizontal="left" vertical="center"/>
    </xf>
    <xf numFmtId="0" fontId="36" fillId="0" borderId="19">
      <alignment horizontal="left" vertical="center"/>
    </xf>
    <xf numFmtId="0" fontId="39" fillId="0" borderId="1">
      <alignment vertical="center"/>
    </xf>
    <xf numFmtId="196" fontId="39" fillId="0" borderId="1">
      <alignment vertical="center"/>
    </xf>
    <xf numFmtId="0" fontId="93" fillId="0" borderId="1" applyNumberFormat="0" applyFill="0" applyBorder="0" applyAlignment="0" applyProtection="0"/>
    <xf numFmtId="196" fontId="93" fillId="0" borderId="1" applyNumberFormat="0" applyFill="0" applyBorder="0" applyAlignment="0" applyProtection="0"/>
    <xf numFmtId="0" fontId="75" fillId="0" borderId="1" applyNumberFormat="0" applyBorder="0" applyAlignment="0" applyProtection="0"/>
    <xf numFmtId="0" fontId="120" fillId="0" borderId="1" applyNumberFormat="0" applyFill="0" applyBorder="0" applyAlignment="0" applyProtection="0"/>
    <xf numFmtId="0" fontId="94" fillId="0" borderId="1" applyNumberFormat="0" applyFill="0" applyBorder="0" applyAlignment="0" applyProtection="0"/>
    <xf numFmtId="196" fontId="94" fillId="0" borderId="1" applyNumberFormat="0" applyFill="0" applyBorder="0" applyAlignment="0" applyProtection="0"/>
    <xf numFmtId="0" fontId="74" fillId="0" borderId="1" applyNumberFormat="0" applyBorder="0" applyAlignment="0" applyProtection="0">
      <alignment vertical="top"/>
      <protection locked="0"/>
    </xf>
    <xf numFmtId="196" fontId="74" fillId="0" borderId="1" applyNumberFormat="0" applyBorder="0" applyAlignment="0" applyProtection="0">
      <alignment vertical="top"/>
      <protection locked="0"/>
    </xf>
    <xf numFmtId="0" fontId="118" fillId="0" borderId="1" applyNumberFormat="0" applyBorder="0" applyAlignment="0" applyProtection="0">
      <alignment vertical="top"/>
      <protection locked="0"/>
    </xf>
    <xf numFmtId="0" fontId="75" fillId="0" borderId="1" applyNumberFormat="0" applyBorder="0" applyAlignment="0" applyProtection="0"/>
    <xf numFmtId="0" fontId="121" fillId="0" borderId="1" applyNumberFormat="0" applyFill="0" applyBorder="0" applyAlignment="0" applyProtection="0"/>
    <xf numFmtId="196" fontId="75" fillId="0" borderId="1" applyNumberFormat="0" applyBorder="0" applyAlignment="0" applyProtection="0"/>
    <xf numFmtId="196" fontId="75" fillId="0" borderId="1" applyNumberFormat="0" applyBorder="0" applyAlignment="0" applyProtection="0"/>
    <xf numFmtId="196" fontId="75" fillId="0" borderId="1" applyNumberFormat="0" applyBorder="0" applyAlignment="0" applyProtection="0"/>
    <xf numFmtId="196" fontId="75" fillId="0" borderId="1" applyNumberFormat="0" applyBorder="0" applyAlignment="0" applyProtection="0"/>
    <xf numFmtId="0" fontId="11" fillId="4" borderId="1" applyNumberFormat="0" applyBorder="0" applyAlignment="0" applyProtection="0"/>
    <xf numFmtId="0" fontId="122" fillId="4" borderId="1" applyNumberFormat="0" applyBorder="0" applyAlignment="0" applyProtection="0"/>
    <xf numFmtId="0" fontId="79" fillId="44" borderId="1" applyNumberFormat="0" applyBorder="0" applyAlignment="0" applyProtection="0"/>
    <xf numFmtId="196" fontId="79" fillId="44" borderId="1" applyNumberFormat="0" applyBorder="0" applyAlignment="0" applyProtection="0"/>
    <xf numFmtId="10" fontId="28" fillId="34" borderId="32" applyNumberFormat="0" applyBorder="0" applyAlignment="0" applyProtection="0"/>
    <xf numFmtId="173" fontId="95" fillId="45" borderId="1"/>
    <xf numFmtId="0" fontId="16" fillId="8" borderId="10" applyNumberFormat="0" applyAlignment="0" applyProtection="0"/>
    <xf numFmtId="0" fontId="96" fillId="0" borderId="1" applyNumberFormat="0" applyFill="0" applyBorder="0" applyAlignment="0" applyProtection="0"/>
    <xf numFmtId="196" fontId="96" fillId="0" borderId="1" applyNumberFormat="0" applyFill="0" applyBorder="0" applyAlignment="0" applyProtection="0"/>
    <xf numFmtId="0" fontId="97" fillId="0" borderId="1" applyNumberFormat="0" applyFill="0" applyBorder="0" applyAlignment="0" applyProtection="0"/>
    <xf numFmtId="196" fontId="97" fillId="0" borderId="1" applyNumberFormat="0" applyFill="0" applyBorder="0" applyAlignment="0" applyProtection="0"/>
    <xf numFmtId="189" fontId="78" fillId="0" borderId="1" applyFill="0" applyBorder="0" applyAlignment="0"/>
    <xf numFmtId="177" fontId="42" fillId="0" borderId="1" applyFill="0" applyBorder="0" applyAlignment="0"/>
    <xf numFmtId="173" fontId="78" fillId="0" borderId="1" applyFill="0" applyBorder="0" applyAlignment="0"/>
    <xf numFmtId="173" fontId="42" fillId="0" borderId="1" applyFill="0" applyBorder="0" applyAlignment="0"/>
    <xf numFmtId="189" fontId="78" fillId="0" borderId="1" applyFill="0" applyBorder="0" applyAlignment="0"/>
    <xf numFmtId="177" fontId="42" fillId="0" borderId="1" applyFill="0" applyBorder="0" applyAlignment="0"/>
    <xf numFmtId="178" fontId="78" fillId="0" borderId="1" applyFill="0" applyBorder="0" applyAlignment="0"/>
    <xf numFmtId="178" fontId="42" fillId="0" borderId="1" applyFill="0" applyBorder="0" applyAlignment="0"/>
    <xf numFmtId="173" fontId="78" fillId="0" borderId="1" applyFill="0" applyBorder="0" applyAlignment="0"/>
    <xf numFmtId="173" fontId="42" fillId="0" borderId="1" applyFill="0" applyBorder="0" applyAlignment="0"/>
    <xf numFmtId="173" fontId="98" fillId="46" borderId="1"/>
    <xf numFmtId="44" fontId="116" fillId="0" borderId="1" applyFont="0" applyFill="0" applyBorder="0" applyAlignment="0" applyProtection="0"/>
    <xf numFmtId="44" fontId="37" fillId="0" borderId="1" applyFont="0" applyFill="0" applyBorder="0" applyAlignment="0" applyProtection="0"/>
    <xf numFmtId="197" fontId="76" fillId="0" borderId="1" applyFill="0" applyBorder="0" applyAlignment="0" applyProtection="0"/>
    <xf numFmtId="198" fontId="76" fillId="0" borderId="1" applyFill="0" applyBorder="0" applyAlignment="0" applyProtection="0"/>
    <xf numFmtId="199" fontId="76" fillId="0" borderId="1" applyFill="0" applyBorder="0" applyAlignment="0" applyProtection="0"/>
    <xf numFmtId="200" fontId="76" fillId="0" borderId="1" applyFill="0" applyBorder="0" applyAlignment="0" applyProtection="0"/>
    <xf numFmtId="0" fontId="99" fillId="0" borderId="1"/>
    <xf numFmtId="0" fontId="100" fillId="0" borderId="1"/>
    <xf numFmtId="0" fontId="100" fillId="0" borderId="1"/>
    <xf numFmtId="196" fontId="100" fillId="0" borderId="1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100" fillId="0" borderId="1"/>
    <xf numFmtId="0" fontId="60" fillId="35" borderId="36"/>
    <xf numFmtId="0" fontId="60" fillId="35" borderId="36"/>
    <xf numFmtId="0" fontId="101" fillId="0" borderId="41"/>
    <xf numFmtId="0" fontId="101" fillId="0" borderId="41"/>
    <xf numFmtId="0" fontId="101" fillId="0" borderId="41"/>
    <xf numFmtId="0" fontId="101" fillId="0" borderId="41"/>
    <xf numFmtId="196" fontId="101" fillId="0" borderId="41"/>
    <xf numFmtId="196" fontId="101" fillId="0" borderId="41"/>
    <xf numFmtId="196" fontId="101" fillId="0" borderId="41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101" fillId="0" borderId="41"/>
    <xf numFmtId="0" fontId="9" fillId="0" borderId="6" applyNumberFormat="0" applyFill="0" applyAlignment="0" applyProtection="0"/>
    <xf numFmtId="0" fontId="9" fillId="0" borderId="1" applyNumberFormat="0" applyFill="0" applyBorder="0" applyAlignment="0" applyProtection="0"/>
    <xf numFmtId="196" fontId="99" fillId="0" borderId="1"/>
    <xf numFmtId="196" fontId="99" fillId="0" borderId="1"/>
    <xf numFmtId="196" fontId="99" fillId="0" borderId="1"/>
    <xf numFmtId="196" fontId="99" fillId="0" borderId="1"/>
    <xf numFmtId="0" fontId="60" fillId="35" borderId="36"/>
    <xf numFmtId="0" fontId="6" fillId="0" borderId="1" applyNumberFormat="0" applyFill="0" applyBorder="0" applyAlignment="0" applyProtection="0"/>
    <xf numFmtId="0" fontId="70" fillId="0" borderId="1" applyNumberFormat="0" applyFill="0" applyBorder="0" applyAlignment="0" applyProtection="0"/>
    <xf numFmtId="196" fontId="70" fillId="0" borderId="1" applyNumberFormat="0" applyFill="0" applyBorder="0" applyAlignment="0" applyProtection="0"/>
    <xf numFmtId="0" fontId="102" fillId="0" borderId="1" applyNumberFormat="0"/>
    <xf numFmtId="0" fontId="123" fillId="5" borderId="1" applyNumberFormat="0" applyBorder="0" applyAlignment="0" applyProtection="0"/>
    <xf numFmtId="0" fontId="124" fillId="5" borderId="1" applyNumberFormat="0" applyBorder="0" applyAlignment="0" applyProtection="0"/>
    <xf numFmtId="0" fontId="39" fillId="0" borderId="1" applyNumberFormat="0" applyFill="0" applyBorder="0" applyAlignment="0" applyProtection="0"/>
    <xf numFmtId="180" fontId="103" fillId="0" borderId="1"/>
    <xf numFmtId="180" fontId="63" fillId="0" borderId="1"/>
    <xf numFmtId="0" fontId="125" fillId="0" borderId="1"/>
    <xf numFmtId="0" fontId="125" fillId="0" borderId="1"/>
    <xf numFmtId="0" fontId="125" fillId="0" borderId="1"/>
    <xf numFmtId="0" fontId="125" fillId="0" borderId="1"/>
    <xf numFmtId="0" fontId="125" fillId="0" borderId="1"/>
    <xf numFmtId="0" fontId="125" fillId="0" borderId="1"/>
    <xf numFmtId="0" fontId="125" fillId="0" borderId="1"/>
    <xf numFmtId="0" fontId="62" fillId="0" borderId="33">
      <alignment horizontal="justify" vertical="center" wrapText="1"/>
      <protection locked="0"/>
    </xf>
    <xf numFmtId="0" fontId="62" fillId="0" borderId="33">
      <alignment horizontal="justify" vertical="center" wrapText="1"/>
      <protection locked="0"/>
    </xf>
    <xf numFmtId="0" fontId="62" fillId="0" borderId="33">
      <alignment horizontal="justify" vertical="center" wrapText="1"/>
      <protection locked="0"/>
    </xf>
    <xf numFmtId="196" fontId="39" fillId="0" borderId="1" applyNumberFormat="0" applyFill="0" applyBorder="0" applyAlignment="0" applyProtection="0"/>
    <xf numFmtId="196" fontId="39" fillId="0" borderId="1" applyNumberFormat="0" applyFill="0" applyBorder="0" applyAlignment="0" applyProtection="0"/>
    <xf numFmtId="196" fontId="39" fillId="0" borderId="1" applyNumberFormat="0" applyFill="0" applyBorder="0" applyAlignment="0" applyProtection="0"/>
    <xf numFmtId="196" fontId="39" fillId="0" borderId="1" applyNumberFormat="0" applyFill="0" applyBorder="0" applyAlignment="0" applyProtection="0"/>
    <xf numFmtId="0" fontId="125" fillId="0" borderId="1"/>
    <xf numFmtId="0" fontId="125" fillId="0" borderId="1"/>
    <xf numFmtId="0" fontId="125" fillId="0" borderId="1"/>
    <xf numFmtId="0" fontId="125" fillId="0" borderId="1"/>
    <xf numFmtId="0" fontId="104" fillId="0" borderId="1"/>
    <xf numFmtId="0" fontId="35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17" fillId="0" borderId="1"/>
    <xf numFmtId="0" fontId="27" fillId="0" borderId="1"/>
    <xf numFmtId="0" fontId="35" fillId="0" borderId="1"/>
    <xf numFmtId="0" fontId="35" fillId="0" borderId="1"/>
    <xf numFmtId="0" fontId="35" fillId="0" borderId="1"/>
    <xf numFmtId="196" fontId="35" fillId="0" borderId="1"/>
    <xf numFmtId="0" fontId="126" fillId="0" borderId="1"/>
    <xf numFmtId="0" fontId="31" fillId="0" borderId="42"/>
    <xf numFmtId="0" fontId="127" fillId="0" borderId="1"/>
    <xf numFmtId="0" fontId="105" fillId="0" borderId="1" applyAlignment="0">
      <protection locked="0"/>
    </xf>
    <xf numFmtId="0" fontId="35" fillId="0" borderId="1"/>
    <xf numFmtId="196" fontId="35" fillId="0" borderId="1"/>
    <xf numFmtId="0" fontId="105" fillId="0" borderId="1" applyAlignment="0">
      <protection locked="0"/>
    </xf>
    <xf numFmtId="196" fontId="105" fillId="0" borderId="1" applyAlignment="0">
      <protection locked="0"/>
    </xf>
    <xf numFmtId="0" fontId="27" fillId="0" borderId="1"/>
    <xf numFmtId="0" fontId="39" fillId="0" borderId="1"/>
    <xf numFmtId="0" fontId="39" fillId="0" borderId="1"/>
    <xf numFmtId="0" fontId="39" fillId="0" borderId="1"/>
    <xf numFmtId="0" fontId="105" fillId="0" borderId="1" applyAlignment="0">
      <protection locked="0"/>
    </xf>
    <xf numFmtId="0" fontId="37" fillId="0" borderId="1"/>
    <xf numFmtId="196" fontId="37" fillId="0" borderId="1"/>
    <xf numFmtId="0" fontId="35" fillId="0" borderId="1"/>
    <xf numFmtId="0" fontId="35" fillId="0" borderId="1"/>
    <xf numFmtId="0" fontId="35" fillId="0" borderId="1"/>
    <xf numFmtId="196" fontId="39" fillId="0" borderId="1"/>
    <xf numFmtId="196" fontId="39" fillId="0" borderId="1"/>
    <xf numFmtId="196" fontId="39" fillId="0" borderId="1"/>
    <xf numFmtId="196" fontId="39" fillId="0" borderId="1"/>
    <xf numFmtId="0" fontId="35" fillId="0" borderId="1"/>
    <xf numFmtId="0" fontId="39" fillId="0" borderId="1"/>
    <xf numFmtId="196" fontId="39" fillId="0" borderId="1"/>
    <xf numFmtId="0" fontId="35" fillId="0" borderId="1"/>
    <xf numFmtId="196" fontId="35" fillId="0" borderId="1"/>
    <xf numFmtId="0" fontId="27" fillId="0" borderId="1"/>
    <xf numFmtId="0" fontId="31" fillId="0" borderId="1"/>
    <xf numFmtId="0" fontId="37" fillId="0" borderId="1"/>
    <xf numFmtId="0" fontId="37" fillId="0" borderId="1"/>
    <xf numFmtId="0" fontId="37" fillId="0" borderId="1"/>
    <xf numFmtId="0" fontId="35" fillId="0" borderId="1"/>
    <xf numFmtId="0" fontId="35" fillId="0" borderId="1"/>
    <xf numFmtId="0" fontId="125" fillId="0" borderId="1"/>
    <xf numFmtId="0" fontId="27" fillId="0" borderId="1"/>
    <xf numFmtId="0" fontId="35" fillId="0" borderId="1"/>
    <xf numFmtId="196" fontId="35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125" fillId="0" borderId="1"/>
    <xf numFmtId="0" fontId="35" fillId="0" borderId="1"/>
    <xf numFmtId="0" fontId="39" fillId="0" borderId="1"/>
    <xf numFmtId="0" fontId="128" fillId="0" borderId="1"/>
    <xf numFmtId="0" fontId="37" fillId="0" borderId="1"/>
    <xf numFmtId="0" fontId="37" fillId="0" borderId="1"/>
    <xf numFmtId="0" fontId="37" fillId="0" borderId="1"/>
    <xf numFmtId="0" fontId="39" fillId="0" borderId="1"/>
    <xf numFmtId="196" fontId="39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28" fillId="0" borderId="1"/>
    <xf numFmtId="0" fontId="39" fillId="0" borderId="1"/>
    <xf numFmtId="0" fontId="39" fillId="0" borderId="1"/>
    <xf numFmtId="196" fontId="39" fillId="0" borderId="1"/>
    <xf numFmtId="0" fontId="21" fillId="0" borderId="1"/>
    <xf numFmtId="0" fontId="21" fillId="0" borderId="1"/>
    <xf numFmtId="0" fontId="21" fillId="0" borderId="1"/>
    <xf numFmtId="0" fontId="21" fillId="0" borderId="1"/>
    <xf numFmtId="0" fontId="73" fillId="0" borderId="1"/>
    <xf numFmtId="196" fontId="73" fillId="0" borderId="1"/>
    <xf numFmtId="0" fontId="27" fillId="0" borderId="1"/>
    <xf numFmtId="0" fontId="27" fillId="0" borderId="1"/>
    <xf numFmtId="0" fontId="27" fillId="0" borderId="1"/>
    <xf numFmtId="0" fontId="119" fillId="0" borderId="1"/>
    <xf numFmtId="0" fontId="35" fillId="0" borderId="1"/>
    <xf numFmtId="0" fontId="27" fillId="0" borderId="1"/>
    <xf numFmtId="0" fontId="35" fillId="0" borderId="1"/>
    <xf numFmtId="0" fontId="1" fillId="0" borderId="1"/>
    <xf numFmtId="0" fontId="1" fillId="0" borderId="1"/>
    <xf numFmtId="0" fontId="1" fillId="0" borderId="1"/>
    <xf numFmtId="0" fontId="1" fillId="0" borderId="1"/>
    <xf numFmtId="193" fontId="76" fillId="0" borderId="1" applyFill="0" applyBorder="0" applyAlignment="0" applyProtection="0"/>
    <xf numFmtId="192" fontId="76" fillId="0" borderId="1" applyFill="0" applyBorder="0" applyAlignment="0" applyProtection="0"/>
    <xf numFmtId="14" fontId="80" fillId="0" borderId="1">
      <alignment horizontal="center" wrapText="1"/>
      <protection locked="0"/>
    </xf>
    <xf numFmtId="188" fontId="76" fillId="0" borderId="1" applyFill="0" applyBorder="0" applyAlignment="0" applyProtection="0"/>
    <xf numFmtId="176" fontId="35" fillId="0" borderId="1" applyFont="0" applyFill="0" applyBorder="0" applyAlignment="0" applyProtection="0"/>
    <xf numFmtId="201" fontId="76" fillId="0" borderId="1" applyFill="0" applyBorder="0" applyAlignment="0" applyProtection="0"/>
    <xf numFmtId="181" fontId="35" fillId="0" borderId="1" applyFont="0" applyFill="0" applyBorder="0" applyAlignment="0" applyProtection="0"/>
    <xf numFmtId="10" fontId="76" fillId="0" borderId="1" applyFill="0" applyBorder="0" applyAlignment="0" applyProtection="0"/>
    <xf numFmtId="10" fontId="35" fillId="0" borderId="1" applyFont="0" applyFill="0" applyBorder="0" applyAlignment="0" applyProtection="0"/>
    <xf numFmtId="197" fontId="76" fillId="0" borderId="1" applyFill="0" applyBorder="0" applyAlignment="0" applyProtection="0"/>
    <xf numFmtId="0" fontId="106" fillId="0" borderId="1">
      <alignment wrapText="1"/>
    </xf>
    <xf numFmtId="196" fontId="106" fillId="0" borderId="1">
      <alignment wrapText="1"/>
    </xf>
    <xf numFmtId="0" fontId="66" fillId="0" borderId="1">
      <alignment horizontal="justify" vertical="top" wrapText="1"/>
    </xf>
    <xf numFmtId="0" fontId="66" fillId="0" borderId="1">
      <alignment horizontal="justify" vertical="top" wrapText="1"/>
    </xf>
    <xf numFmtId="0" fontId="66" fillId="0" borderId="1">
      <alignment horizontal="justify" vertical="top" wrapText="1"/>
    </xf>
    <xf numFmtId="0" fontId="37" fillId="2" borderId="11" applyNumberFormat="0" applyFont="0" applyAlignment="0" applyProtection="0"/>
    <xf numFmtId="189" fontId="78" fillId="0" borderId="1" applyFill="0" applyBorder="0" applyAlignment="0"/>
    <xf numFmtId="177" fontId="42" fillId="0" borderId="1" applyFill="0" applyBorder="0" applyAlignment="0"/>
    <xf numFmtId="173" fontId="78" fillId="0" borderId="1" applyFill="0" applyBorder="0" applyAlignment="0"/>
    <xf numFmtId="173" fontId="42" fillId="0" borderId="1" applyFill="0" applyBorder="0" applyAlignment="0"/>
    <xf numFmtId="189" fontId="78" fillId="0" borderId="1" applyFill="0" applyBorder="0" applyAlignment="0"/>
    <xf numFmtId="177" fontId="42" fillId="0" borderId="1" applyFill="0" applyBorder="0" applyAlignment="0"/>
    <xf numFmtId="178" fontId="78" fillId="0" borderId="1" applyFill="0" applyBorder="0" applyAlignment="0"/>
    <xf numFmtId="178" fontId="42" fillId="0" borderId="1" applyFill="0" applyBorder="0" applyAlignment="0"/>
    <xf numFmtId="173" fontId="78" fillId="0" borderId="1" applyFill="0" applyBorder="0" applyAlignment="0"/>
    <xf numFmtId="173" fontId="42" fillId="0" borderId="1" applyFill="0" applyBorder="0" applyAlignment="0"/>
    <xf numFmtId="202" fontId="35" fillId="0" borderId="1"/>
    <xf numFmtId="9" fontId="76" fillId="0" borderId="1" applyFill="0" applyBorder="0" applyAlignment="0" applyProtection="0"/>
    <xf numFmtId="9" fontId="115" fillId="0" borderId="1" applyFont="0" applyFill="0" applyBorder="0" applyAlignment="0" applyProtection="0"/>
    <xf numFmtId="9" fontId="115" fillId="0" borderId="1" applyFont="0" applyFill="0" applyBorder="0" applyAlignment="0" applyProtection="0"/>
    <xf numFmtId="9" fontId="115" fillId="0" borderId="1" applyFont="0" applyFill="0" applyBorder="0" applyAlignment="0" applyProtection="0"/>
    <xf numFmtId="9" fontId="35" fillId="0" borderId="1" applyFont="0" applyFill="0" applyBorder="0" applyAlignment="0" applyProtection="0"/>
    <xf numFmtId="0" fontId="15" fillId="0" borderId="9" applyNumberFormat="0" applyFill="0" applyAlignment="0" applyProtection="0"/>
    <xf numFmtId="0" fontId="107" fillId="0" borderId="1">
      <alignment vertical="center"/>
    </xf>
    <xf numFmtId="196" fontId="107" fillId="0" borderId="1">
      <alignment vertical="center"/>
    </xf>
    <xf numFmtId="0" fontId="76" fillId="0" borderId="1" applyNumberFormat="0" applyFill="0" applyBorder="0" applyAlignment="0" applyProtection="0"/>
    <xf numFmtId="196" fontId="76" fillId="0" borderId="1" applyNumberFormat="0" applyFill="0" applyBorder="0" applyAlignment="0" applyProtection="0"/>
    <xf numFmtId="0" fontId="79" fillId="0" borderId="1" applyNumberFormat="0" applyFill="0" applyBorder="0" applyAlignment="0" applyProtection="0"/>
    <xf numFmtId="196" fontId="79" fillId="0" borderId="1" applyNumberFormat="0" applyFill="0" applyBorder="0" applyAlignment="0" applyProtection="0"/>
    <xf numFmtId="0" fontId="108" fillId="0" borderId="1" applyNumberFormat="0"/>
    <xf numFmtId="196" fontId="108" fillId="0" borderId="1" applyNumberFormat="0"/>
    <xf numFmtId="190" fontId="83" fillId="0" borderId="38"/>
    <xf numFmtId="0" fontId="10" fillId="3" borderId="1" applyNumberFormat="0" applyBorder="0" applyAlignment="0" applyProtection="0"/>
    <xf numFmtId="0" fontId="129" fillId="3" borderId="1" applyNumberFormat="0" applyBorder="0" applyAlignment="0" applyProtection="0"/>
    <xf numFmtId="0" fontId="109" fillId="0" borderId="1"/>
    <xf numFmtId="0" fontId="39" fillId="0" borderId="1" applyProtection="0"/>
    <xf numFmtId="196" fontId="39" fillId="0" borderId="1" applyProtection="0"/>
    <xf numFmtId="0" fontId="42" fillId="0" borderId="1"/>
    <xf numFmtId="40" fontId="110" fillId="0" borderId="1" applyBorder="0">
      <alignment horizontal="right"/>
    </xf>
    <xf numFmtId="49" fontId="39" fillId="0" borderId="1" applyFill="0" applyBorder="0" applyProtection="0"/>
    <xf numFmtId="49" fontId="88" fillId="0" borderId="1" applyFill="0" applyBorder="0" applyAlignment="0"/>
    <xf numFmtId="49" fontId="51" fillId="0" borderId="1" applyFill="0" applyBorder="0" applyAlignment="0"/>
    <xf numFmtId="197" fontId="35" fillId="0" borderId="1" applyFill="0" applyBorder="0" applyAlignment="0"/>
    <xf numFmtId="182" fontId="35" fillId="0" borderId="1" applyFill="0" applyBorder="0" applyAlignment="0"/>
    <xf numFmtId="200" fontId="35" fillId="0" borderId="1" applyFill="0" applyBorder="0" applyAlignment="0"/>
    <xf numFmtId="183" fontId="35" fillId="0" borderId="1" applyFill="0" applyBorder="0" applyAlignment="0"/>
    <xf numFmtId="0" fontId="17" fillId="0" borderId="1" applyNumberFormat="0" applyFill="0" applyBorder="0" applyAlignment="0" applyProtection="0"/>
    <xf numFmtId="0" fontId="111" fillId="0" borderId="43">
      <alignment horizontal="center" wrapText="1"/>
    </xf>
    <xf numFmtId="196" fontId="111" fillId="0" borderId="43">
      <alignment horizontal="center" wrapText="1"/>
    </xf>
    <xf numFmtId="0" fontId="112" fillId="0" borderId="44">
      <alignment horizontal="center" wrapText="1"/>
    </xf>
    <xf numFmtId="196" fontId="112" fillId="0" borderId="44">
      <alignment horizontal="center" wrapText="1"/>
    </xf>
    <xf numFmtId="191" fontId="113" fillId="0" borderId="33">
      <alignment horizontal="right" vertical="center"/>
    </xf>
    <xf numFmtId="0" fontId="12" fillId="6" borderId="7" applyNumberFormat="0" applyAlignment="0" applyProtection="0"/>
    <xf numFmtId="0" fontId="14" fillId="7" borderId="7" applyNumberFormat="0" applyAlignment="0" applyProtection="0"/>
    <xf numFmtId="0" fontId="13" fillId="7" borderId="8" applyNumberFormat="0" applyAlignment="0" applyProtection="0"/>
    <xf numFmtId="0" fontId="18" fillId="0" borderId="1" applyNumberFormat="0" applyFill="0" applyBorder="0" applyAlignment="0" applyProtection="0"/>
    <xf numFmtId="0" fontId="130" fillId="0" borderId="1" applyProtection="0"/>
    <xf numFmtId="0" fontId="21" fillId="0" borderId="33">
      <alignment vertical="center" wrapText="1"/>
    </xf>
    <xf numFmtId="0" fontId="20" fillId="9" borderId="1" applyNumberFormat="0" applyBorder="0" applyAlignment="0" applyProtection="0"/>
    <xf numFmtId="0" fontId="20" fillId="13" borderId="1" applyNumberFormat="0" applyBorder="0" applyAlignment="0" applyProtection="0"/>
    <xf numFmtId="0" fontId="20" fillId="17" borderId="1" applyNumberFormat="0" applyBorder="0" applyAlignment="0" applyProtection="0"/>
    <xf numFmtId="0" fontId="20" fillId="21" borderId="1" applyNumberFormat="0" applyBorder="0" applyAlignment="0" applyProtection="0"/>
    <xf numFmtId="0" fontId="20" fillId="25" borderId="1" applyNumberFormat="0" applyBorder="0" applyAlignment="0" applyProtection="0"/>
    <xf numFmtId="0" fontId="20" fillId="29" borderId="1" applyNumberFormat="0" applyBorder="0" applyAlignment="0" applyProtection="0"/>
    <xf numFmtId="203" fontId="76" fillId="0" borderId="1" applyFill="0" applyBorder="0" applyAlignment="0" applyProtection="0"/>
    <xf numFmtId="38" fontId="76" fillId="0" borderId="1" applyFill="0" applyBorder="0" applyAlignment="0" applyProtection="0"/>
    <xf numFmtId="0" fontId="114" fillId="0" borderId="1"/>
    <xf numFmtId="0" fontId="21" fillId="0" borderId="1"/>
    <xf numFmtId="0" fontId="37" fillId="0" borderId="1"/>
    <xf numFmtId="0" fontId="37" fillId="0" borderId="1"/>
    <xf numFmtId="0" fontId="27" fillId="0" borderId="1"/>
    <xf numFmtId="5" fontId="49" fillId="0" borderId="35" applyNumberFormat="0" applyFont="0" applyAlignment="0" applyProtection="0"/>
    <xf numFmtId="0" fontId="60" fillId="35" borderId="36"/>
    <xf numFmtId="0" fontId="62" fillId="0" borderId="33">
      <alignment horizontal="justify" vertical="center" wrapText="1"/>
      <protection locked="0"/>
    </xf>
    <xf numFmtId="0" fontId="35" fillId="0" borderId="1"/>
    <xf numFmtId="0" fontId="66" fillId="0" borderId="1">
      <alignment horizontal="justify" vertical="top" wrapText="1"/>
    </xf>
    <xf numFmtId="0" fontId="39" fillId="0" borderId="1"/>
    <xf numFmtId="5" fontId="49" fillId="0" borderId="35" applyNumberFormat="0" applyFont="0" applyAlignment="0" applyProtection="0"/>
    <xf numFmtId="0" fontId="37" fillId="0" borderId="1"/>
    <xf numFmtId="0" fontId="132" fillId="0" borderId="45" applyNumberFormat="0" applyFill="0" applyAlignment="0" applyProtection="0"/>
    <xf numFmtId="0" fontId="133" fillId="51" borderId="46" applyNumberFormat="0" applyAlignment="0" applyProtection="0"/>
    <xf numFmtId="0" fontId="134" fillId="0" borderId="47" applyNumberFormat="0" applyFill="0" applyAlignment="0" applyProtection="0"/>
    <xf numFmtId="0" fontId="135" fillId="0" borderId="48" applyNumberFormat="0" applyFill="0" applyAlignment="0" applyProtection="0"/>
    <xf numFmtId="0" fontId="136" fillId="0" borderId="49" applyNumberFormat="0" applyFill="0" applyAlignment="0" applyProtection="0"/>
    <xf numFmtId="0" fontId="136" fillId="0" borderId="1" applyNumberFormat="0" applyFill="0" applyBorder="0" applyAlignment="0" applyProtection="0"/>
    <xf numFmtId="0" fontId="138" fillId="0" borderId="1" applyNumberFormat="0" applyFill="0" applyBorder="0" applyAlignment="0" applyProtection="0"/>
    <xf numFmtId="0" fontId="137" fillId="52" borderId="1" applyNumberFormat="0" applyBorder="0" applyAlignment="0" applyProtection="0"/>
    <xf numFmtId="0" fontId="37" fillId="44" borderId="25" applyNumberFormat="0" applyAlignment="0" applyProtection="0"/>
    <xf numFmtId="0" fontId="139" fillId="0" borderId="50" applyNumberFormat="0" applyFill="0" applyAlignment="0" applyProtection="0"/>
    <xf numFmtId="0" fontId="140" fillId="47" borderId="1" applyNumberFormat="0" applyBorder="0" applyAlignment="0" applyProtection="0"/>
    <xf numFmtId="0" fontId="141" fillId="0" borderId="1" applyNumberFormat="0" applyFill="0" applyBorder="0" applyAlignment="0" applyProtection="0"/>
    <xf numFmtId="0" fontId="142" fillId="48" borderId="51" applyNumberFormat="0" applyAlignment="0" applyProtection="0"/>
    <xf numFmtId="0" fontId="144" fillId="53" borderId="51" applyNumberFormat="0" applyAlignment="0" applyProtection="0"/>
    <xf numFmtId="0" fontId="145" fillId="53" borderId="52" applyNumberFormat="0" applyAlignment="0" applyProtection="0"/>
    <xf numFmtId="0" fontId="143" fillId="0" borderId="1" applyNumberFormat="0" applyFill="0" applyBorder="0" applyAlignment="0" applyProtection="0"/>
    <xf numFmtId="0" fontId="131" fillId="54" borderId="1" applyNumberFormat="0" applyBorder="0" applyAlignment="0" applyProtection="0"/>
    <xf numFmtId="0" fontId="131" fillId="41" borderId="1" applyNumberFormat="0" applyBorder="0" applyAlignment="0" applyProtection="0"/>
    <xf numFmtId="0" fontId="131" fillId="55" borderId="1" applyNumberFormat="0" applyBorder="0" applyAlignment="0" applyProtection="0"/>
    <xf numFmtId="0" fontId="131" fillId="49" borderId="1" applyNumberFormat="0" applyBorder="0" applyAlignment="0" applyProtection="0"/>
    <xf numFmtId="0" fontId="131" fillId="50" borderId="1" applyNumberFormat="0" applyBorder="0" applyAlignment="0" applyProtection="0"/>
    <xf numFmtId="0" fontId="131" fillId="56" borderId="1" applyNumberFormat="0" applyBorder="0" applyAlignment="0" applyProtection="0"/>
    <xf numFmtId="0" fontId="1" fillId="0" borderId="1"/>
    <xf numFmtId="0" fontId="37" fillId="0" borderId="1"/>
    <xf numFmtId="0" fontId="27" fillId="0" borderId="1"/>
    <xf numFmtId="0" fontId="1" fillId="0" borderId="1"/>
    <xf numFmtId="0" fontId="1" fillId="0" borderId="1"/>
    <xf numFmtId="5" fontId="49" fillId="0" borderId="35" applyNumberFormat="0" applyFont="0" applyAlignment="0" applyProtection="0"/>
    <xf numFmtId="0" fontId="1" fillId="0" borderId="1"/>
    <xf numFmtId="0" fontId="1" fillId="0" borderId="1"/>
    <xf numFmtId="0" fontId="1" fillId="0" borderId="1"/>
    <xf numFmtId="0" fontId="1" fillId="0" borderId="1"/>
    <xf numFmtId="5" fontId="49" fillId="0" borderId="35" applyNumberFormat="0" applyFont="0" applyAlignment="0" applyProtection="0"/>
    <xf numFmtId="0" fontId="1" fillId="0" borderId="1"/>
    <xf numFmtId="0" fontId="1" fillId="0" borderId="1"/>
    <xf numFmtId="0" fontId="1" fillId="10" borderId="1" applyNumberFormat="0" applyBorder="0" applyAlignment="0" applyProtection="0"/>
    <xf numFmtId="0" fontId="1" fillId="14" borderId="1" applyNumberFormat="0" applyBorder="0" applyAlignment="0" applyProtection="0"/>
    <xf numFmtId="0" fontId="1" fillId="18" borderId="1" applyNumberFormat="0" applyBorder="0" applyAlignment="0" applyProtection="0"/>
    <xf numFmtId="0" fontId="1" fillId="22" borderId="1" applyNumberFormat="0" applyBorder="0" applyAlignment="0" applyProtection="0"/>
    <xf numFmtId="0" fontId="1" fillId="26" borderId="1" applyNumberFormat="0" applyBorder="0" applyAlignment="0" applyProtection="0"/>
    <xf numFmtId="0" fontId="1" fillId="30" borderId="1" applyNumberFormat="0" applyBorder="0" applyAlignment="0" applyProtection="0"/>
    <xf numFmtId="0" fontId="1" fillId="11" borderId="1" applyNumberFormat="0" applyBorder="0" applyAlignment="0" applyProtection="0"/>
    <xf numFmtId="0" fontId="1" fillId="15" borderId="1" applyNumberFormat="0" applyBorder="0" applyAlignment="0" applyProtection="0"/>
    <xf numFmtId="0" fontId="1" fillId="19" borderId="1" applyNumberFormat="0" applyBorder="0" applyAlignment="0" applyProtection="0"/>
    <xf numFmtId="0" fontId="1" fillId="23" borderId="1" applyNumberFormat="0" applyBorder="0" applyAlignment="0" applyProtection="0"/>
    <xf numFmtId="0" fontId="1" fillId="27" borderId="1" applyNumberFormat="0" applyBorder="0" applyAlignment="0" applyProtection="0"/>
    <xf numFmtId="0" fontId="1" fillId="31" borderId="1" applyNumberFormat="0" applyBorder="0" applyAlignment="0" applyProtection="0"/>
    <xf numFmtId="5" fontId="49" fillId="0" borderId="35" applyNumberFormat="0" applyFont="0" applyAlignment="0" applyProtection="0"/>
    <xf numFmtId="5" fontId="49" fillId="0" borderId="35" applyNumberFormat="0" applyFont="0" applyAlignment="0" applyProtection="0"/>
    <xf numFmtId="44" fontId="116" fillId="0" borderId="1" applyFont="0" applyFill="0" applyBorder="0" applyAlignment="0" applyProtection="0"/>
    <xf numFmtId="44" fontId="37" fillId="0" borderId="1" applyFont="0" applyFill="0" applyBorder="0" applyAlignment="0" applyProtection="0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5" fontId="49" fillId="0" borderId="35" applyNumberFormat="0" applyFont="0" applyAlignment="0" applyProtection="0"/>
    <xf numFmtId="5" fontId="49" fillId="0" borderId="35" applyNumberFormat="0" applyFont="0" applyAlignment="0" applyProtection="0"/>
    <xf numFmtId="0" fontId="134" fillId="0" borderId="47" applyNumberFormat="0" applyFill="0" applyAlignment="0" applyProtection="0"/>
    <xf numFmtId="0" fontId="135" fillId="0" borderId="48" applyNumberFormat="0" applyFill="0" applyAlignment="0" applyProtection="0"/>
    <xf numFmtId="0" fontId="27" fillId="0" borderId="1"/>
    <xf numFmtId="0" fontId="1" fillId="0" borderId="1"/>
    <xf numFmtId="0" fontId="1" fillId="0" borderId="1"/>
    <xf numFmtId="5" fontId="49" fillId="0" borderId="35" applyNumberFormat="0" applyFont="0" applyAlignment="0" applyProtection="0"/>
    <xf numFmtId="0" fontId="135" fillId="0" borderId="48" applyNumberFormat="0" applyFill="0" applyAlignment="0" applyProtection="0"/>
    <xf numFmtId="0" fontId="134" fillId="0" borderId="47" applyNumberFormat="0" applyFill="0" applyAlignment="0" applyProtection="0"/>
    <xf numFmtId="0" fontId="1" fillId="0" borderId="1"/>
    <xf numFmtId="0" fontId="1" fillId="0" borderId="1"/>
    <xf numFmtId="0" fontId="1" fillId="0" borderId="1"/>
    <xf numFmtId="0" fontId="1" fillId="0" borderId="1"/>
    <xf numFmtId="5" fontId="49" fillId="0" borderId="35" applyNumberFormat="0" applyFont="0" applyAlignment="0" applyProtection="0"/>
    <xf numFmtId="0" fontId="1" fillId="0" borderId="1"/>
    <xf numFmtId="0" fontId="1" fillId="0" borderId="1"/>
    <xf numFmtId="0" fontId="1" fillId="10" borderId="1" applyNumberFormat="0" applyBorder="0" applyAlignment="0" applyProtection="0"/>
    <xf numFmtId="0" fontId="1" fillId="14" borderId="1" applyNumberFormat="0" applyBorder="0" applyAlignment="0" applyProtection="0"/>
    <xf numFmtId="0" fontId="1" fillId="18" borderId="1" applyNumberFormat="0" applyBorder="0" applyAlignment="0" applyProtection="0"/>
    <xf numFmtId="0" fontId="1" fillId="22" borderId="1" applyNumberFormat="0" applyBorder="0" applyAlignment="0" applyProtection="0"/>
    <xf numFmtId="0" fontId="1" fillId="26" borderId="1" applyNumberFormat="0" applyBorder="0" applyAlignment="0" applyProtection="0"/>
    <xf numFmtId="0" fontId="1" fillId="30" borderId="1" applyNumberFormat="0" applyBorder="0" applyAlignment="0" applyProtection="0"/>
    <xf numFmtId="0" fontId="1" fillId="11" borderId="1" applyNumberFormat="0" applyBorder="0" applyAlignment="0" applyProtection="0"/>
    <xf numFmtId="0" fontId="1" fillId="15" borderId="1" applyNumberFormat="0" applyBorder="0" applyAlignment="0" applyProtection="0"/>
    <xf numFmtId="0" fontId="1" fillId="19" borderId="1" applyNumberFormat="0" applyBorder="0" applyAlignment="0" applyProtection="0"/>
    <xf numFmtId="0" fontId="1" fillId="23" borderId="1" applyNumberFormat="0" applyBorder="0" applyAlignment="0" applyProtection="0"/>
    <xf numFmtId="0" fontId="1" fillId="27" borderId="1" applyNumberFormat="0" applyBorder="0" applyAlignment="0" applyProtection="0"/>
    <xf numFmtId="0" fontId="1" fillId="31" borderId="1" applyNumberFormat="0" applyBorder="0" applyAlignment="0" applyProtection="0"/>
    <xf numFmtId="5" fontId="49" fillId="0" borderId="35" applyNumberFormat="0" applyFont="0" applyAlignment="0" applyProtection="0"/>
    <xf numFmtId="5" fontId="49" fillId="0" borderId="35" applyNumberFormat="0" applyFont="0" applyAlignment="0" applyProtection="0"/>
    <xf numFmtId="44" fontId="116" fillId="0" borderId="1" applyFont="0" applyFill="0" applyBorder="0" applyAlignment="0" applyProtection="0"/>
    <xf numFmtId="44" fontId="37" fillId="0" borderId="1" applyFont="0" applyFill="0" applyBorder="0" applyAlignment="0" applyProtection="0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5" fontId="49" fillId="0" borderId="35" applyNumberFormat="0" applyFont="0" applyAlignment="0" applyProtection="0"/>
    <xf numFmtId="5" fontId="49" fillId="0" borderId="35" applyNumberFormat="0" applyFont="0" applyAlignment="0" applyProtection="0"/>
    <xf numFmtId="0" fontId="1" fillId="0" borderId="1"/>
    <xf numFmtId="0" fontId="1" fillId="0" borderId="1"/>
    <xf numFmtId="0" fontId="1" fillId="0" borderId="1"/>
    <xf numFmtId="5" fontId="49" fillId="0" borderId="35" applyNumberFormat="0" applyFont="0" applyAlignment="0" applyProtection="0"/>
    <xf numFmtId="0" fontId="1" fillId="0" borderId="1"/>
    <xf numFmtId="0" fontId="1" fillId="0" borderId="1"/>
    <xf numFmtId="0" fontId="1" fillId="0" borderId="1"/>
    <xf numFmtId="0" fontId="1" fillId="0" borderId="1"/>
    <xf numFmtId="5" fontId="49" fillId="0" borderId="35" applyNumberFormat="0" applyFont="0" applyAlignment="0" applyProtection="0"/>
    <xf numFmtId="0" fontId="1" fillId="0" borderId="1"/>
    <xf numFmtId="0" fontId="1" fillId="0" borderId="1"/>
    <xf numFmtId="0" fontId="1" fillId="10" borderId="1" applyNumberFormat="0" applyBorder="0" applyAlignment="0" applyProtection="0"/>
    <xf numFmtId="0" fontId="1" fillId="14" borderId="1" applyNumberFormat="0" applyBorder="0" applyAlignment="0" applyProtection="0"/>
    <xf numFmtId="0" fontId="1" fillId="18" borderId="1" applyNumberFormat="0" applyBorder="0" applyAlignment="0" applyProtection="0"/>
    <xf numFmtId="0" fontId="1" fillId="22" borderId="1" applyNumberFormat="0" applyBorder="0" applyAlignment="0" applyProtection="0"/>
    <xf numFmtId="0" fontId="1" fillId="26" borderId="1" applyNumberFormat="0" applyBorder="0" applyAlignment="0" applyProtection="0"/>
    <xf numFmtId="0" fontId="1" fillId="30" borderId="1" applyNumberFormat="0" applyBorder="0" applyAlignment="0" applyProtection="0"/>
    <xf numFmtId="0" fontId="1" fillId="11" borderId="1" applyNumberFormat="0" applyBorder="0" applyAlignment="0" applyProtection="0"/>
    <xf numFmtId="0" fontId="1" fillId="15" borderId="1" applyNumberFormat="0" applyBorder="0" applyAlignment="0" applyProtection="0"/>
    <xf numFmtId="0" fontId="1" fillId="19" borderId="1" applyNumberFormat="0" applyBorder="0" applyAlignment="0" applyProtection="0"/>
    <xf numFmtId="0" fontId="1" fillId="23" borderId="1" applyNumberFormat="0" applyBorder="0" applyAlignment="0" applyProtection="0"/>
    <xf numFmtId="0" fontId="1" fillId="27" borderId="1" applyNumberFormat="0" applyBorder="0" applyAlignment="0" applyProtection="0"/>
    <xf numFmtId="0" fontId="1" fillId="31" borderId="1" applyNumberFormat="0" applyBorder="0" applyAlignment="0" applyProtection="0"/>
    <xf numFmtId="5" fontId="49" fillId="0" borderId="35" applyNumberFormat="0" applyFont="0" applyAlignment="0" applyProtection="0"/>
    <xf numFmtId="5" fontId="49" fillId="0" borderId="35" applyNumberFormat="0" applyFont="0" applyAlignment="0" applyProtection="0"/>
    <xf numFmtId="44" fontId="116" fillId="0" borderId="1" applyFont="0" applyFill="0" applyBorder="0" applyAlignment="0" applyProtection="0"/>
    <xf numFmtId="44" fontId="37" fillId="0" borderId="1" applyFont="0" applyFill="0" applyBorder="0" applyAlignment="0" applyProtection="0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5" fontId="49" fillId="0" borderId="35" applyNumberFormat="0" applyFont="0" applyAlignment="0" applyProtection="0"/>
    <xf numFmtId="5" fontId="49" fillId="0" borderId="35" applyNumberFormat="0" applyFont="0" applyAlignment="0" applyProtection="0"/>
    <xf numFmtId="0" fontId="5" fillId="0" borderId="1"/>
    <xf numFmtId="0" fontId="1" fillId="0" borderId="1"/>
    <xf numFmtId="0" fontId="1" fillId="0" borderId="1"/>
    <xf numFmtId="5" fontId="49" fillId="0" borderId="35" applyNumberFormat="0" applyFont="0" applyAlignment="0" applyProtection="0"/>
    <xf numFmtId="0" fontId="1" fillId="0" borderId="1"/>
    <xf numFmtId="0" fontId="1" fillId="0" borderId="1"/>
    <xf numFmtId="0" fontId="1" fillId="0" borderId="1"/>
    <xf numFmtId="0" fontId="1" fillId="0" borderId="1"/>
    <xf numFmtId="5" fontId="49" fillId="0" borderId="35" applyNumberFormat="0" applyFont="0" applyAlignment="0" applyProtection="0"/>
    <xf numFmtId="0" fontId="1" fillId="0" borderId="1"/>
    <xf numFmtId="0" fontId="1" fillId="0" borderId="1"/>
    <xf numFmtId="0" fontId="1" fillId="10" borderId="1" applyNumberFormat="0" applyBorder="0" applyAlignment="0" applyProtection="0"/>
    <xf numFmtId="0" fontId="1" fillId="14" borderId="1" applyNumberFormat="0" applyBorder="0" applyAlignment="0" applyProtection="0"/>
    <xf numFmtId="0" fontId="1" fillId="18" borderId="1" applyNumberFormat="0" applyBorder="0" applyAlignment="0" applyProtection="0"/>
    <xf numFmtId="0" fontId="1" fillId="22" borderId="1" applyNumberFormat="0" applyBorder="0" applyAlignment="0" applyProtection="0"/>
    <xf numFmtId="0" fontId="1" fillId="26" borderId="1" applyNumberFormat="0" applyBorder="0" applyAlignment="0" applyProtection="0"/>
    <xf numFmtId="0" fontId="1" fillId="30" borderId="1" applyNumberFormat="0" applyBorder="0" applyAlignment="0" applyProtection="0"/>
    <xf numFmtId="0" fontId="1" fillId="11" borderId="1" applyNumberFormat="0" applyBorder="0" applyAlignment="0" applyProtection="0"/>
    <xf numFmtId="0" fontId="1" fillId="15" borderId="1" applyNumberFormat="0" applyBorder="0" applyAlignment="0" applyProtection="0"/>
    <xf numFmtId="0" fontId="1" fillId="19" borderId="1" applyNumberFormat="0" applyBorder="0" applyAlignment="0" applyProtection="0"/>
    <xf numFmtId="0" fontId="1" fillId="23" borderId="1" applyNumberFormat="0" applyBorder="0" applyAlignment="0" applyProtection="0"/>
    <xf numFmtId="0" fontId="1" fillId="27" borderId="1" applyNumberFormat="0" applyBorder="0" applyAlignment="0" applyProtection="0"/>
    <xf numFmtId="0" fontId="1" fillId="31" borderId="1" applyNumberFormat="0" applyBorder="0" applyAlignment="0" applyProtection="0"/>
    <xf numFmtId="5" fontId="49" fillId="0" borderId="35" applyNumberFormat="0" applyFont="0" applyAlignment="0" applyProtection="0"/>
    <xf numFmtId="5" fontId="49" fillId="0" borderId="35" applyNumberFormat="0" applyFont="0" applyAlignment="0" applyProtection="0"/>
    <xf numFmtId="44" fontId="116" fillId="0" borderId="1" applyFont="0" applyFill="0" applyBorder="0" applyAlignment="0" applyProtection="0"/>
    <xf numFmtId="44" fontId="37" fillId="0" borderId="1" applyFont="0" applyFill="0" applyBorder="0" applyAlignment="0" applyProtection="0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5" fontId="49" fillId="0" borderId="35" applyNumberFormat="0" applyFont="0" applyAlignment="0" applyProtection="0"/>
    <xf numFmtId="5" fontId="49" fillId="0" borderId="35" applyNumberFormat="0" applyFont="0" applyAlignment="0" applyProtection="0"/>
    <xf numFmtId="0" fontId="1" fillId="0" borderId="1"/>
    <xf numFmtId="0" fontId="1" fillId="0" borderId="1"/>
    <xf numFmtId="0" fontId="1" fillId="0" borderId="1"/>
    <xf numFmtId="5" fontId="49" fillId="0" borderId="35" applyNumberFormat="0" applyFont="0" applyAlignment="0" applyProtection="0"/>
    <xf numFmtId="0" fontId="1" fillId="0" borderId="1"/>
    <xf numFmtId="0" fontId="1" fillId="0" borderId="1"/>
    <xf numFmtId="0" fontId="1" fillId="0" borderId="1"/>
    <xf numFmtId="0" fontId="1" fillId="0" borderId="1"/>
    <xf numFmtId="5" fontId="49" fillId="0" borderId="35" applyNumberFormat="0" applyFont="0" applyAlignment="0" applyProtection="0"/>
    <xf numFmtId="0" fontId="1" fillId="0" borderId="1"/>
    <xf numFmtId="0" fontId="1" fillId="0" borderId="1"/>
    <xf numFmtId="0" fontId="1" fillId="10" borderId="1" applyNumberFormat="0" applyBorder="0" applyAlignment="0" applyProtection="0"/>
    <xf numFmtId="0" fontId="1" fillId="14" borderId="1" applyNumberFormat="0" applyBorder="0" applyAlignment="0" applyProtection="0"/>
    <xf numFmtId="0" fontId="1" fillId="18" borderId="1" applyNumberFormat="0" applyBorder="0" applyAlignment="0" applyProtection="0"/>
    <xf numFmtId="0" fontId="1" fillId="22" borderId="1" applyNumberFormat="0" applyBorder="0" applyAlignment="0" applyProtection="0"/>
    <xf numFmtId="0" fontId="1" fillId="26" borderId="1" applyNumberFormat="0" applyBorder="0" applyAlignment="0" applyProtection="0"/>
    <xf numFmtId="0" fontId="1" fillId="30" borderId="1" applyNumberFormat="0" applyBorder="0" applyAlignment="0" applyProtection="0"/>
    <xf numFmtId="0" fontId="1" fillId="11" borderId="1" applyNumberFormat="0" applyBorder="0" applyAlignment="0" applyProtection="0"/>
    <xf numFmtId="0" fontId="1" fillId="15" borderId="1" applyNumberFormat="0" applyBorder="0" applyAlignment="0" applyProtection="0"/>
    <xf numFmtId="0" fontId="1" fillId="19" borderId="1" applyNumberFormat="0" applyBorder="0" applyAlignment="0" applyProtection="0"/>
    <xf numFmtId="0" fontId="1" fillId="23" borderId="1" applyNumberFormat="0" applyBorder="0" applyAlignment="0" applyProtection="0"/>
    <xf numFmtId="0" fontId="1" fillId="27" borderId="1" applyNumberFormat="0" applyBorder="0" applyAlignment="0" applyProtection="0"/>
    <xf numFmtId="0" fontId="1" fillId="31" borderId="1" applyNumberFormat="0" applyBorder="0" applyAlignment="0" applyProtection="0"/>
    <xf numFmtId="5" fontId="49" fillId="0" borderId="35" applyNumberFormat="0" applyFont="0" applyAlignment="0" applyProtection="0"/>
    <xf numFmtId="5" fontId="49" fillId="0" borderId="35" applyNumberFormat="0" applyFont="0" applyAlignment="0" applyProtection="0"/>
    <xf numFmtId="44" fontId="116" fillId="0" borderId="1" applyFont="0" applyFill="0" applyBorder="0" applyAlignment="0" applyProtection="0"/>
    <xf numFmtId="44" fontId="37" fillId="0" borderId="1" applyFont="0" applyFill="0" applyBorder="0" applyAlignment="0" applyProtection="0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5" fontId="49" fillId="0" borderId="35" applyNumberFormat="0" applyFont="0" applyAlignment="0" applyProtection="0"/>
    <xf numFmtId="5" fontId="49" fillId="0" borderId="35" applyNumberFormat="0" applyFont="0" applyAlignment="0" applyProtection="0"/>
    <xf numFmtId="0" fontId="1" fillId="0" borderId="1"/>
    <xf numFmtId="0" fontId="1" fillId="0" borderId="1"/>
    <xf numFmtId="5" fontId="49" fillId="0" borderId="35" applyNumberFormat="0" applyFont="0" applyAlignment="0" applyProtection="0"/>
    <xf numFmtId="0" fontId="1" fillId="0" borderId="1"/>
    <xf numFmtId="0" fontId="1" fillId="0" borderId="1"/>
    <xf numFmtId="0" fontId="1" fillId="0" borderId="1"/>
    <xf numFmtId="0" fontId="1" fillId="0" borderId="1"/>
    <xf numFmtId="5" fontId="49" fillId="0" borderId="35" applyNumberFormat="0" applyFont="0" applyAlignment="0" applyProtection="0"/>
    <xf numFmtId="0" fontId="1" fillId="0" borderId="1"/>
    <xf numFmtId="0" fontId="1" fillId="0" borderId="1"/>
    <xf numFmtId="0" fontId="1" fillId="10" borderId="1" applyNumberFormat="0" applyBorder="0" applyAlignment="0" applyProtection="0"/>
    <xf numFmtId="0" fontId="1" fillId="14" borderId="1" applyNumberFormat="0" applyBorder="0" applyAlignment="0" applyProtection="0"/>
    <xf numFmtId="0" fontId="1" fillId="18" borderId="1" applyNumberFormat="0" applyBorder="0" applyAlignment="0" applyProtection="0"/>
    <xf numFmtId="0" fontId="1" fillId="22" borderId="1" applyNumberFormat="0" applyBorder="0" applyAlignment="0" applyProtection="0"/>
    <xf numFmtId="0" fontId="1" fillId="26" borderId="1" applyNumberFormat="0" applyBorder="0" applyAlignment="0" applyProtection="0"/>
    <xf numFmtId="0" fontId="1" fillId="30" borderId="1" applyNumberFormat="0" applyBorder="0" applyAlignment="0" applyProtection="0"/>
    <xf numFmtId="0" fontId="1" fillId="11" borderId="1" applyNumberFormat="0" applyBorder="0" applyAlignment="0" applyProtection="0"/>
    <xf numFmtId="0" fontId="1" fillId="15" borderId="1" applyNumberFormat="0" applyBorder="0" applyAlignment="0" applyProtection="0"/>
    <xf numFmtId="0" fontId="1" fillId="19" borderId="1" applyNumberFormat="0" applyBorder="0" applyAlignment="0" applyProtection="0"/>
    <xf numFmtId="0" fontId="1" fillId="23" borderId="1" applyNumberFormat="0" applyBorder="0" applyAlignment="0" applyProtection="0"/>
    <xf numFmtId="0" fontId="1" fillId="27" borderId="1" applyNumberFormat="0" applyBorder="0" applyAlignment="0" applyProtection="0"/>
    <xf numFmtId="0" fontId="1" fillId="31" borderId="1" applyNumberFormat="0" applyBorder="0" applyAlignment="0" applyProtection="0"/>
    <xf numFmtId="5" fontId="49" fillId="0" borderId="35" applyNumberFormat="0" applyFont="0" applyAlignment="0" applyProtection="0"/>
    <xf numFmtId="5" fontId="49" fillId="0" borderId="35" applyNumberFormat="0" applyFont="0" applyAlignment="0" applyProtection="0"/>
    <xf numFmtId="44" fontId="116" fillId="0" borderId="1" applyFont="0" applyFill="0" applyBorder="0" applyAlignment="0" applyProtection="0"/>
    <xf numFmtId="44" fontId="37" fillId="0" borderId="1" applyFont="0" applyFill="0" applyBorder="0" applyAlignment="0" applyProtection="0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5" fontId="49" fillId="0" borderId="35" applyNumberFormat="0" applyFont="0" applyAlignment="0" applyProtection="0"/>
    <xf numFmtId="5" fontId="49" fillId="0" borderId="35" applyNumberFormat="0" applyFont="0" applyAlignment="0" applyProtection="0"/>
    <xf numFmtId="0" fontId="1" fillId="0" borderId="1"/>
    <xf numFmtId="0" fontId="1" fillId="0" borderId="1"/>
    <xf numFmtId="0" fontId="1" fillId="0" borderId="1"/>
    <xf numFmtId="5" fontId="49" fillId="0" borderId="35" applyNumberFormat="0" applyFont="0" applyAlignment="0" applyProtection="0"/>
    <xf numFmtId="0" fontId="1" fillId="0" borderId="1"/>
    <xf numFmtId="0" fontId="1" fillId="0" borderId="1"/>
    <xf numFmtId="0" fontId="1" fillId="0" borderId="1"/>
    <xf numFmtId="0" fontId="1" fillId="0" borderId="1"/>
    <xf numFmtId="5" fontId="49" fillId="0" borderId="35" applyNumberFormat="0" applyFont="0" applyAlignment="0" applyProtection="0"/>
    <xf numFmtId="0" fontId="1" fillId="0" borderId="1"/>
    <xf numFmtId="0" fontId="1" fillId="0" borderId="1"/>
    <xf numFmtId="0" fontId="1" fillId="10" borderId="1" applyNumberFormat="0" applyBorder="0" applyAlignment="0" applyProtection="0"/>
    <xf numFmtId="0" fontId="1" fillId="14" borderId="1" applyNumberFormat="0" applyBorder="0" applyAlignment="0" applyProtection="0"/>
    <xf numFmtId="0" fontId="1" fillId="18" borderId="1" applyNumberFormat="0" applyBorder="0" applyAlignment="0" applyProtection="0"/>
    <xf numFmtId="0" fontId="1" fillId="22" borderId="1" applyNumberFormat="0" applyBorder="0" applyAlignment="0" applyProtection="0"/>
    <xf numFmtId="0" fontId="1" fillId="26" borderId="1" applyNumberFormat="0" applyBorder="0" applyAlignment="0" applyProtection="0"/>
    <xf numFmtId="0" fontId="1" fillId="30" borderId="1" applyNumberFormat="0" applyBorder="0" applyAlignment="0" applyProtection="0"/>
    <xf numFmtId="0" fontId="1" fillId="11" borderId="1" applyNumberFormat="0" applyBorder="0" applyAlignment="0" applyProtection="0"/>
    <xf numFmtId="0" fontId="1" fillId="15" borderId="1" applyNumberFormat="0" applyBorder="0" applyAlignment="0" applyProtection="0"/>
    <xf numFmtId="0" fontId="1" fillId="19" borderId="1" applyNumberFormat="0" applyBorder="0" applyAlignment="0" applyProtection="0"/>
    <xf numFmtId="0" fontId="1" fillId="23" borderId="1" applyNumberFormat="0" applyBorder="0" applyAlignment="0" applyProtection="0"/>
    <xf numFmtId="0" fontId="1" fillId="27" borderId="1" applyNumberFormat="0" applyBorder="0" applyAlignment="0" applyProtection="0"/>
    <xf numFmtId="0" fontId="1" fillId="31" borderId="1" applyNumberFormat="0" applyBorder="0" applyAlignment="0" applyProtection="0"/>
    <xf numFmtId="5" fontId="49" fillId="0" borderId="35" applyNumberFormat="0" applyFont="0" applyAlignment="0" applyProtection="0"/>
    <xf numFmtId="5" fontId="49" fillId="0" borderId="35" applyNumberFormat="0" applyFont="0" applyAlignment="0" applyProtection="0"/>
    <xf numFmtId="44" fontId="116" fillId="0" borderId="1" applyFont="0" applyFill="0" applyBorder="0" applyAlignment="0" applyProtection="0"/>
    <xf numFmtId="44" fontId="37" fillId="0" borderId="1" applyFont="0" applyFill="0" applyBorder="0" applyAlignment="0" applyProtection="0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5" fontId="49" fillId="0" borderId="35" applyNumberFormat="0" applyFont="0" applyAlignment="0" applyProtection="0"/>
    <xf numFmtId="5" fontId="49" fillId="0" borderId="35" applyNumberFormat="0" applyFont="0" applyAlignment="0" applyProtection="0"/>
    <xf numFmtId="0" fontId="5" fillId="0" borderId="1"/>
    <xf numFmtId="0" fontId="4" fillId="0" borderId="1" applyNumberFormat="0" applyFill="0" applyBorder="0" applyAlignment="0" applyProtection="0"/>
  </cellStyleXfs>
  <cellXfs count="93">
    <xf numFmtId="0" fontId="0" fillId="0" borderId="0" xfId="0"/>
    <xf numFmtId="0" fontId="21" fillId="0" borderId="13" xfId="0" applyFont="1" applyBorder="1" applyAlignment="1">
      <alignment horizontal="center" vertical="top"/>
    </xf>
    <xf numFmtId="0" fontId="22" fillId="0" borderId="13" xfId="0" applyFont="1" applyBorder="1" applyAlignment="1">
      <alignment horizontal="center" vertical="top" wrapText="1"/>
    </xf>
    <xf numFmtId="9" fontId="23" fillId="0" borderId="16" xfId="0" applyNumberFormat="1" applyFont="1" applyBorder="1" applyAlignment="1">
      <alignment horizontal="center" vertical="top" wrapText="1"/>
    </xf>
    <xf numFmtId="0" fontId="21" fillId="0" borderId="18" xfId="0" applyFont="1" applyBorder="1" applyAlignment="1">
      <alignment horizontal="center" vertical="top"/>
    </xf>
    <xf numFmtId="0" fontId="23" fillId="0" borderId="18" xfId="0" applyFont="1" applyBorder="1" applyAlignment="1">
      <alignment vertical="top" wrapText="1"/>
    </xf>
    <xf numFmtId="1" fontId="23" fillId="0" borderId="19" xfId="0" applyNumberFormat="1" applyFont="1" applyBorder="1" applyAlignment="1">
      <alignment horizontal="center" vertical="top"/>
    </xf>
    <xf numFmtId="1" fontId="23" fillId="0" borderId="20" xfId="0" applyNumberFormat="1" applyFont="1" applyBorder="1" applyAlignment="1">
      <alignment horizontal="center" vertical="top"/>
    </xf>
    <xf numFmtId="9" fontId="23" fillId="0" borderId="21" xfId="0" applyNumberFormat="1" applyFont="1" applyBorder="1" applyAlignment="1">
      <alignment horizontal="center" vertical="top"/>
    </xf>
    <xf numFmtId="0" fontId="21" fillId="0" borderId="22" xfId="0" applyFont="1" applyBorder="1" applyAlignment="1">
      <alignment horizontal="center" vertical="top"/>
    </xf>
    <xf numFmtId="0" fontId="23" fillId="0" borderId="22" xfId="0" applyFont="1" applyBorder="1" applyAlignment="1">
      <alignment vertical="top" wrapText="1"/>
    </xf>
    <xf numFmtId="1" fontId="23" fillId="0" borderId="0" xfId="0" applyNumberFormat="1" applyFont="1" applyAlignment="1">
      <alignment horizontal="center" vertical="top"/>
    </xf>
    <xf numFmtId="1" fontId="23" fillId="0" borderId="23" xfId="0" applyNumberFormat="1" applyFont="1" applyBorder="1" applyAlignment="1">
      <alignment horizontal="center" vertical="top"/>
    </xf>
    <xf numFmtId="9" fontId="23" fillId="0" borderId="24" xfId="0" applyNumberFormat="1" applyFont="1" applyBorder="1" applyAlignment="1">
      <alignment horizontal="center" vertical="top"/>
    </xf>
    <xf numFmtId="0" fontId="25" fillId="0" borderId="0" xfId="0" applyFont="1" applyAlignment="1">
      <alignment horizontal="center"/>
    </xf>
    <xf numFmtId="1" fontId="25" fillId="0" borderId="0" xfId="0" applyNumberFormat="1" applyFont="1" applyAlignment="1">
      <alignment horizontal="center"/>
    </xf>
    <xf numFmtId="1" fontId="25" fillId="0" borderId="0" xfId="0" applyNumberFormat="1" applyFont="1" applyAlignment="1">
      <alignment horizontal="center" vertical="top"/>
    </xf>
    <xf numFmtId="1" fontId="25" fillId="0" borderId="23" xfId="0" applyNumberFormat="1" applyFont="1" applyBorder="1" applyAlignment="1">
      <alignment horizontal="center" vertical="top"/>
    </xf>
    <xf numFmtId="9" fontId="25" fillId="0" borderId="24" xfId="0" applyNumberFormat="1" applyFont="1" applyBorder="1" applyAlignment="1">
      <alignment horizontal="center" vertical="top"/>
    </xf>
    <xf numFmtId="0" fontId="25" fillId="0" borderId="22" xfId="0" applyFont="1" applyBorder="1" applyAlignment="1">
      <alignment horizontal="center"/>
    </xf>
    <xf numFmtId="0" fontId="25" fillId="0" borderId="22" xfId="0" applyFont="1" applyBorder="1" applyAlignment="1">
      <alignment wrapText="1"/>
    </xf>
    <xf numFmtId="9" fontId="25" fillId="0" borderId="24" xfId="0" applyNumberFormat="1" applyFont="1" applyBorder="1" applyAlignment="1">
      <alignment horizontal="center"/>
    </xf>
    <xf numFmtId="1" fontId="25" fillId="0" borderId="23" xfId="0" applyNumberFormat="1" applyFont="1" applyBorder="1" applyAlignment="1">
      <alignment horizontal="center"/>
    </xf>
    <xf numFmtId="0" fontId="25" fillId="0" borderId="22" xfId="2" applyFont="1" applyBorder="1" applyAlignment="1">
      <alignment wrapText="1"/>
    </xf>
    <xf numFmtId="1" fontId="25" fillId="0" borderId="1" xfId="2" applyNumberFormat="1" applyFont="1" applyAlignment="1">
      <alignment horizontal="center"/>
    </xf>
    <xf numFmtId="0" fontId="25" fillId="0" borderId="22" xfId="2" applyFont="1" applyBorder="1" applyAlignment="1">
      <alignment horizontal="center"/>
    </xf>
    <xf numFmtId="0" fontId="24" fillId="0" borderId="22" xfId="0" applyFont="1" applyBorder="1" applyAlignment="1">
      <alignment vertical="top" wrapText="1"/>
    </xf>
    <xf numFmtId="0" fontId="21" fillId="0" borderId="0" xfId="0" applyFont="1" applyAlignment="1">
      <alignment horizontal="center"/>
    </xf>
    <xf numFmtId="0" fontId="21" fillId="0" borderId="22" xfId="0" applyFont="1" applyBorder="1" applyAlignment="1">
      <alignment wrapText="1"/>
    </xf>
    <xf numFmtId="0" fontId="29" fillId="0" borderId="22" xfId="0" applyFont="1" applyBorder="1" applyAlignment="1">
      <alignment vertical="top" wrapText="1"/>
    </xf>
    <xf numFmtId="0" fontId="21" fillId="0" borderId="22" xfId="0" applyFont="1" applyBorder="1" applyAlignment="1">
      <alignment vertical="top" wrapText="1"/>
    </xf>
    <xf numFmtId="0" fontId="21" fillId="0" borderId="26" xfId="0" applyFont="1" applyBorder="1" applyAlignment="1">
      <alignment horizontal="center" vertical="top"/>
    </xf>
    <xf numFmtId="0" fontId="23" fillId="0" borderId="26" xfId="0" applyFont="1" applyBorder="1" applyAlignment="1">
      <alignment vertical="top" wrapText="1"/>
    </xf>
    <xf numFmtId="1" fontId="23" fillId="0" borderId="27" xfId="0" applyNumberFormat="1" applyFont="1" applyBorder="1" applyAlignment="1">
      <alignment horizontal="center" vertical="top"/>
    </xf>
    <xf numFmtId="1" fontId="23" fillId="0" borderId="28" xfId="0" applyNumberFormat="1" applyFont="1" applyBorder="1" applyAlignment="1">
      <alignment horizontal="center" vertical="top"/>
    </xf>
    <xf numFmtId="9" fontId="23" fillId="0" borderId="29" xfId="0" applyNumberFormat="1" applyFont="1" applyBorder="1" applyAlignment="1">
      <alignment horizontal="center" vertical="top"/>
    </xf>
    <xf numFmtId="0" fontId="33" fillId="0" borderId="26" xfId="0" applyFont="1" applyBorder="1" applyAlignment="1">
      <alignment vertical="top" wrapText="1"/>
    </xf>
    <xf numFmtId="1" fontId="33" fillId="0" borderId="27" xfId="0" applyNumberFormat="1" applyFont="1" applyBorder="1" applyAlignment="1">
      <alignment horizontal="center" vertical="top"/>
    </xf>
    <xf numFmtId="9" fontId="33" fillId="0" borderId="29" xfId="0" applyNumberFormat="1" applyFont="1" applyBorder="1" applyAlignment="1">
      <alignment horizontal="center" vertical="top"/>
    </xf>
    <xf numFmtId="1" fontId="33" fillId="0" borderId="28" xfId="0" applyNumberFormat="1" applyFont="1" applyBorder="1" applyAlignment="1">
      <alignment horizontal="center" vertical="top"/>
    </xf>
    <xf numFmtId="0" fontId="25" fillId="0" borderId="0" xfId="0" applyFont="1" applyAlignment="1">
      <alignment wrapText="1"/>
    </xf>
    <xf numFmtId="9" fontId="25" fillId="0" borderId="0" xfId="0" applyNumberFormat="1" applyFont="1" applyAlignment="1">
      <alignment horizontal="center"/>
    </xf>
    <xf numFmtId="1" fontId="25" fillId="0" borderId="2" xfId="0" applyNumberFormat="1" applyFont="1" applyBorder="1" applyAlignment="1">
      <alignment horizontal="center"/>
    </xf>
    <xf numFmtId="0" fontId="23" fillId="0" borderId="14" xfId="0" applyFont="1" applyBorder="1" applyAlignment="1">
      <alignment horizontal="center" vertical="top" wrapText="1"/>
    </xf>
    <xf numFmtId="0" fontId="23" fillId="0" borderId="19" xfId="0" applyFont="1" applyBorder="1" applyAlignment="1">
      <alignment horizontal="center" vertical="top"/>
    </xf>
    <xf numFmtId="0" fontId="23" fillId="0" borderId="0" xfId="0" applyFont="1" applyAlignment="1">
      <alignment horizontal="center" vertical="top"/>
    </xf>
    <xf numFmtId="0" fontId="25" fillId="0" borderId="0" xfId="0" applyFont="1" applyAlignment="1">
      <alignment horizontal="center" vertical="top"/>
    </xf>
    <xf numFmtId="0" fontId="23" fillId="0" borderId="27" xfId="0" applyFont="1" applyBorder="1" applyAlignment="1">
      <alignment horizontal="center" vertical="top"/>
    </xf>
    <xf numFmtId="0" fontId="33" fillId="0" borderId="27" xfId="0" applyFont="1" applyBorder="1" applyAlignment="1">
      <alignment horizontal="center" vertical="top"/>
    </xf>
    <xf numFmtId="0" fontId="3" fillId="0" borderId="1" xfId="2" applyFont="1" applyAlignment="1">
      <alignment horizontal="center"/>
    </xf>
    <xf numFmtId="0" fontId="21" fillId="0" borderId="22" xfId="0" applyFont="1" applyBorder="1" applyAlignment="1">
      <alignment horizontal="center"/>
    </xf>
    <xf numFmtId="0" fontId="24" fillId="0" borderId="22" xfId="0" applyFont="1" applyBorder="1" applyAlignment="1">
      <alignment vertical="top"/>
    </xf>
    <xf numFmtId="0" fontId="26" fillId="0" borderId="22" xfId="0" applyFont="1" applyBorder="1" applyAlignment="1">
      <alignment vertical="top"/>
    </xf>
    <xf numFmtId="0" fontId="25" fillId="0" borderId="22" xfId="1" applyFont="1" applyBorder="1" applyAlignment="1">
      <alignment horizontal="center"/>
    </xf>
    <xf numFmtId="0" fontId="25" fillId="0" borderId="22" xfId="1" applyFont="1" applyBorder="1" applyAlignment="1">
      <alignment wrapText="1"/>
    </xf>
    <xf numFmtId="0" fontId="25" fillId="0" borderId="1" xfId="1" applyFont="1" applyAlignment="1">
      <alignment horizontal="center"/>
    </xf>
    <xf numFmtId="0" fontId="21" fillId="0" borderId="22" xfId="2" applyFont="1" applyBorder="1" applyAlignment="1">
      <alignment horizontal="center"/>
    </xf>
    <xf numFmtId="0" fontId="25" fillId="0" borderId="1" xfId="2" applyFont="1" applyAlignment="1">
      <alignment horizontal="center"/>
    </xf>
    <xf numFmtId="0" fontId="28" fillId="0" borderId="22" xfId="0" applyFont="1" applyBorder="1" applyAlignment="1">
      <alignment horizontal="center" vertical="top"/>
    </xf>
    <xf numFmtId="0" fontId="26" fillId="0" borderId="22" xfId="0" applyFont="1" applyBorder="1" applyAlignment="1">
      <alignment vertical="top" wrapText="1"/>
    </xf>
    <xf numFmtId="0" fontId="25" fillId="0" borderId="22" xfId="0" applyFont="1" applyBorder="1" applyAlignment="1">
      <alignment horizontal="center" vertical="top" wrapText="1"/>
    </xf>
    <xf numFmtId="0" fontId="25" fillId="0" borderId="22" xfId="0" applyFont="1" applyBorder="1" applyAlignment="1">
      <alignment vertical="top" wrapText="1"/>
    </xf>
    <xf numFmtId="0" fontId="25" fillId="0" borderId="22" xfId="0" applyFont="1" applyBorder="1" applyAlignment="1">
      <alignment horizontal="center" vertical="top"/>
    </xf>
    <xf numFmtId="3" fontId="25" fillId="0" borderId="0" xfId="0" applyNumberFormat="1" applyFont="1" applyAlignment="1">
      <alignment horizontal="center" vertical="top"/>
    </xf>
    <xf numFmtId="3" fontId="25" fillId="0" borderId="23" xfId="0" applyNumberFormat="1" applyFont="1" applyBorder="1" applyAlignment="1">
      <alignment horizontal="center" vertical="top"/>
    </xf>
    <xf numFmtId="0" fontId="25" fillId="0" borderId="22" xfId="0" applyFont="1" applyBorder="1" applyAlignment="1">
      <alignment horizontal="center" vertical="center"/>
    </xf>
    <xf numFmtId="0" fontId="25" fillId="0" borderId="22" xfId="0" applyFont="1" applyBorder="1" applyAlignment="1">
      <alignment horizontal="left" vertical="center" wrapText="1"/>
    </xf>
    <xf numFmtId="0" fontId="25" fillId="0" borderId="0" xfId="0" applyFont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1" fontId="25" fillId="0" borderId="23" xfId="0" applyNumberFormat="1" applyFont="1" applyBorder="1" applyAlignment="1">
      <alignment horizontal="center" vertical="center"/>
    </xf>
    <xf numFmtId="9" fontId="25" fillId="0" borderId="24" xfId="0" applyNumberFormat="1" applyFont="1" applyBorder="1" applyAlignment="1">
      <alignment horizontal="center" vertical="center"/>
    </xf>
    <xf numFmtId="0" fontId="26" fillId="0" borderId="22" xfId="0" applyFont="1" applyBorder="1" applyAlignment="1">
      <alignment horizontal="left"/>
    </xf>
    <xf numFmtId="0" fontId="23" fillId="0" borderId="0" xfId="0" applyFont="1" applyAlignment="1">
      <alignment horizontal="center"/>
    </xf>
    <xf numFmtId="1" fontId="23" fillId="0" borderId="0" xfId="0" applyNumberFormat="1" applyFont="1" applyAlignment="1">
      <alignment horizontal="center"/>
    </xf>
    <xf numFmtId="1" fontId="23" fillId="0" borderId="23" xfId="0" applyNumberFormat="1" applyFont="1" applyBorder="1" applyAlignment="1">
      <alignment horizontal="center"/>
    </xf>
    <xf numFmtId="9" fontId="23" fillId="0" borderId="24" xfId="0" applyNumberFormat="1" applyFont="1" applyBorder="1" applyAlignment="1">
      <alignment horizontal="center"/>
    </xf>
    <xf numFmtId="0" fontId="29" fillId="0" borderId="22" xfId="0" applyFont="1" applyBorder="1" applyAlignment="1">
      <alignment vertical="top"/>
    </xf>
    <xf numFmtId="0" fontId="21" fillId="0" borderId="22" xfId="0" applyFont="1" applyBorder="1"/>
    <xf numFmtId="0" fontId="30" fillId="0" borderId="22" xfId="0" applyFont="1" applyBorder="1" applyAlignment="1">
      <alignment wrapText="1"/>
    </xf>
    <xf numFmtId="1" fontId="21" fillId="0" borderId="0" xfId="0" applyNumberFormat="1" applyFont="1" applyAlignment="1">
      <alignment horizontal="center"/>
    </xf>
    <xf numFmtId="1" fontId="21" fillId="0" borderId="23" xfId="0" applyNumberFormat="1" applyFont="1" applyBorder="1" applyAlignment="1">
      <alignment horizontal="center"/>
    </xf>
    <xf numFmtId="9" fontId="21" fillId="0" borderId="24" xfId="0" applyNumberFormat="1" applyFont="1" applyBorder="1" applyAlignment="1">
      <alignment horizontal="center"/>
    </xf>
    <xf numFmtId="0" fontId="21" fillId="0" borderId="22" xfId="0" applyFont="1" applyBorder="1" applyAlignment="1">
      <alignment horizontal="left" wrapText="1"/>
    </xf>
    <xf numFmtId="0" fontId="25" fillId="0" borderId="23" xfId="0" applyFont="1" applyBorder="1" applyAlignment="1">
      <alignment horizontal="center"/>
    </xf>
    <xf numFmtId="0" fontId="21" fillId="0" borderId="22" xfId="0" applyFont="1" applyBorder="1" applyAlignment="1">
      <alignment vertical="top"/>
    </xf>
    <xf numFmtId="0" fontId="21" fillId="0" borderId="22" xfId="0" applyFont="1" applyBorder="1" applyAlignment="1">
      <alignment vertical="center" wrapText="1"/>
    </xf>
    <xf numFmtId="0" fontId="25" fillId="0" borderId="22" xfId="2" applyFont="1" applyBorder="1" applyAlignment="1">
      <alignment horizontal="left" wrapText="1"/>
    </xf>
    <xf numFmtId="1" fontId="25" fillId="0" borderId="23" xfId="2" applyNumberFormat="1" applyFont="1" applyBorder="1" applyAlignment="1">
      <alignment horizontal="center"/>
    </xf>
    <xf numFmtId="9" fontId="25" fillId="0" borderId="24" xfId="2" applyNumberFormat="1" applyFont="1" applyBorder="1" applyAlignment="1">
      <alignment horizontal="center"/>
    </xf>
    <xf numFmtId="49" fontId="32" fillId="0" borderId="22" xfId="0" applyNumberFormat="1" applyFont="1" applyBorder="1" applyAlignment="1">
      <alignment vertical="center" wrapText="1"/>
    </xf>
    <xf numFmtId="1" fontId="23" fillId="0" borderId="14" xfId="0" applyNumberFormat="1" applyFont="1" applyBorder="1" applyAlignment="1">
      <alignment horizontal="center" vertical="top" wrapText="1"/>
    </xf>
    <xf numFmtId="1" fontId="23" fillId="0" borderId="15" xfId="0" applyNumberFormat="1" applyFont="1" applyBorder="1" applyAlignment="1">
      <alignment horizontal="center" vertical="top" wrapText="1"/>
    </xf>
    <xf numFmtId="1" fontId="23" fillId="0" borderId="17" xfId="0" applyNumberFormat="1" applyFont="1" applyBorder="1" applyAlignment="1">
      <alignment horizontal="center" vertical="top" wrapText="1"/>
    </xf>
  </cellXfs>
  <cellStyles count="896">
    <cellStyle name="_2004_04_08_komplet" xfId="17" xr:uid="{4D8A3C0F-077E-45AF-8F0A-F6D539F70EEF}"/>
    <cellStyle name="_2006 HiPath 3800 A.Budova Petrof HK1" xfId="18" xr:uid="{10F51B68-9362-4800-B433-8262E46D65A2}"/>
    <cellStyle name="_ASEC_Koleje_PPVVUTSLP_zmena_22_3_2004" xfId="141" xr:uid="{FA267824-054C-4155-88FC-4D7434A78C17}"/>
    <cellStyle name="_ASEC_Koleje_PPVVUTSLP_zmena_22_3_2004 2" xfId="142" xr:uid="{BB1979BA-E9B3-4F1E-80AA-9A6781112D9A}"/>
    <cellStyle name="_ASEC_Nabidka_SK_zmena_22_3_2004" xfId="143" xr:uid="{04771449-2FC5-4580-8996-E77433F024BB}"/>
    <cellStyle name="_ASEC_Nabidka_SK_zmena_22_3_2004 2" xfId="144" xr:uid="{7C13CC20-E0C3-49E6-ACD8-58588A6888F9}"/>
    <cellStyle name="_BOQ_KE 001" xfId="145" xr:uid="{4519C736-0C17-4C58-BC70-859E93328C21}"/>
    <cellStyle name="_BOQ_KE 001 2" xfId="146" xr:uid="{7AD5D3ED-4926-44BB-912C-8172FC995582}"/>
    <cellStyle name="_BOQ_KE 001-2004.12.14" xfId="147" xr:uid="{5D6207E4-29D1-42E5-B870-5869CC454452}"/>
    <cellStyle name="_BOQ_KE 001-2004.12.14 2" xfId="148" xr:uid="{EC04089A-23B6-48F1-B18E-7665066F6AEC}"/>
    <cellStyle name="_C_SO231" xfId="149" xr:uid="{918C8EFB-61F4-483E-A777-E1F349647B0D}"/>
    <cellStyle name="_C_SO231 2" xfId="150" xr:uid="{1AB3F199-D989-4C35-BCCA-D1D80C70F57C}"/>
    <cellStyle name="_C_SO720" xfId="151" xr:uid="{D63119BA-A4C4-4360-8406-E440CDE8708B}"/>
    <cellStyle name="_C_SO720 2" xfId="152" xr:uid="{47C0C20D-01C5-427E-8755-1E52383559ED}"/>
    <cellStyle name="_C_SO720B" xfId="153" xr:uid="{F6D3AE0F-6EC2-4D6D-81D7-88384E6BEC0A}"/>
    <cellStyle name="_C_SO720B 2" xfId="154" xr:uid="{EEB9BCDA-C141-41F7-BAFA-27645C81D14D}"/>
    <cellStyle name="_C_SO720C" xfId="155" xr:uid="{D652C5D9-33D5-4A0A-BB5A-F273F9BB886C}"/>
    <cellStyle name="_C_SO720C 2" xfId="156" xr:uid="{ED57AA8B-FE88-4857-B814-094B49A1C139}"/>
    <cellStyle name="_cenova_nabidka_tendrova_navysena" xfId="157" xr:uid="{50163282-4929-42F0-9828-33814544868B}"/>
    <cellStyle name="_cenova_nabidka_tendrova_navysena 2" xfId="158" xr:uid="{1AB1EB5C-58FB-44BB-B5EF-571B97AC62E4}"/>
    <cellStyle name="_CTP_skrobarny_EPS_EZS_objekt_15" xfId="159" xr:uid="{D7AF1F0D-946C-4A8C-BA87-A7EA49458D16}"/>
    <cellStyle name="_CTP_skrobarny_EPS_EZS_objekt_15 2" xfId="160" xr:uid="{5FD70965-E906-40AD-B203-0B0031ADEE1B}"/>
    <cellStyle name="_Direct Cost BOQ_KE 04.12.151" xfId="161" xr:uid="{962ECD0A-E18F-45CE-AC4E-31D3BC51DF1B}"/>
    <cellStyle name="_Direct Cost BOQ_KE 04.12.151 2" xfId="162" xr:uid="{3F2E85C5-0275-4C2C-B013-E6020AFEEC7A}"/>
    <cellStyle name="_Inotex1" xfId="19" xr:uid="{4EB4CEC1-5266-41F1-8E6A-60E644470846}"/>
    <cellStyle name="_Inotex1c" xfId="20" xr:uid="{E4326B5F-FBF6-4B0C-A9AC-B1086AE752B1}"/>
    <cellStyle name="_Inotex2" xfId="21" xr:uid="{58F5BF17-B6C3-4892-8084-DBDE2C4AD850}"/>
    <cellStyle name="_N020198A" xfId="22" xr:uid="{06D2A426-33FD-4321-B902-A12239FB4C86}"/>
    <cellStyle name="_Nase_nabidka_EZS_Interkom_CCTV" xfId="163" xr:uid="{47BC55C1-2843-4C12-8DED-5D48637D8BE1}"/>
    <cellStyle name="_Nase_nabidka_EZS_Interkom_CCTV 2" xfId="164" xr:uid="{230762D3-612D-48E9-A818-5F52E5AEE0AA}"/>
    <cellStyle name="_Nase_nabidka_EZS_objekt_18" xfId="165" xr:uid="{DA6687F0-0F0C-46B5-9575-DEA21832D37E}"/>
    <cellStyle name="_Nase_nabidka_EZS_objekt_18 2" xfId="166" xr:uid="{5C3CE773-00BD-4931-A1E7-56A89D861627}"/>
    <cellStyle name="_Nase_nabidka_Flexi_II_ACS_EZS_CCTV" xfId="167" xr:uid="{16AA215D-60F4-47A3-8B68-72AA3B401577}"/>
    <cellStyle name="_Nase_nabidka_Flexi_II_ACS_EZS_CCTV 2" xfId="168" xr:uid="{13167405-E9C6-42A5-8C62-DD41958F4D6C}"/>
    <cellStyle name="_Nase_nabidka_O6R" xfId="169" xr:uid="{E427D6AD-99B9-4DD8-85FA-4B46EBB99EAA}"/>
    <cellStyle name="_Nase_nabidka_O6R 2" xfId="170" xr:uid="{62DC43E4-3B11-4F0C-BB18-E49F112E3D73}"/>
    <cellStyle name="_Np_00110a" xfId="23" xr:uid="{B8D06440-574C-4410-9AE8-75ECECF58F88}"/>
    <cellStyle name="_Np_00118a" xfId="24" xr:uid="{F5406CA1-B20B-4163-94EA-DF863482CDDC}"/>
    <cellStyle name="_Np_00159" xfId="25" xr:uid="{47072AE1-043F-4F12-804B-E74C2BC86CBD}"/>
    <cellStyle name="_Np_00164a" xfId="26" xr:uid="{02F36C6E-AB29-4ADC-A148-02AAFEACE7AE}"/>
    <cellStyle name="_SLP_B_elektro_vykaz" xfId="171" xr:uid="{97FF9AB3-DB62-411A-80B6-9748C0EB0540}"/>
    <cellStyle name="_SLP_B_elektro_vykaz 2" xfId="172" xr:uid="{B9E6047D-69E6-42A5-B73F-15A7ACE0CFAA}"/>
    <cellStyle name="_SLP_C_elektro_vykaz" xfId="173" xr:uid="{B279B2C2-D48A-4315-A139-A3B4F74F0442}"/>
    <cellStyle name="_SLP_C_elektro_vykaz 2" xfId="174" xr:uid="{7FD9B952-AF15-4AC5-B938-181251EC55E5}"/>
    <cellStyle name="_SLP_Venkovni_rozvody_uprava " xfId="175" xr:uid="{5E73505A-FC04-4EA9-AC89-2A02FE3679A7}"/>
    <cellStyle name="_SLP_Venkovni_rozvody_uprava  2" xfId="176" xr:uid="{38682A4F-40D1-498C-B4CA-24868268A115}"/>
    <cellStyle name="_SO710_R" xfId="177" xr:uid="{B3C8329D-1ACB-4771-A90B-6CCDA2B4AEE0}"/>
    <cellStyle name="_SO710_R 2" xfId="178" xr:uid="{CD0DFEEF-A7A0-4845-91D0-B081F8FE3F3A}"/>
    <cellStyle name="_SO720_VV_A" xfId="179" xr:uid="{2CF6FCCF-6319-4BED-9D3A-0F95B83D3138}"/>
    <cellStyle name="_SO720_VV_A 2" xfId="180" xr:uid="{EB31AE0B-AE20-4BA0-A99E-BADA043215C0}"/>
    <cellStyle name="_Vatech_Palladium_SLP" xfId="181" xr:uid="{26FBDAEB-52C7-4EF8-9BF6-900DCDED37FB}"/>
    <cellStyle name="_Vatech_Palladium_SLP 2" xfId="182" xr:uid="{FF8889D8-D0FB-4A2E-9388-B45FA2A2B096}"/>
    <cellStyle name="_VATECH_SLP_Nák_centr_Prostejov" xfId="183" xr:uid="{75BFB498-FE58-4385-B620-EB9065E9CB73}"/>
    <cellStyle name="_VATECH_SLP_Nák_centr_Prostejov 2" xfId="184" xr:uid="{80FFD900-3D1C-4275-A3AC-48172F0A086A}"/>
    <cellStyle name="_Z_00159A" xfId="27" xr:uid="{4DCD8854-A3E6-4F39-B536-41190EB61B10}"/>
    <cellStyle name="_Zprac_Dusan_tendrova_navysena_060509" xfId="185" xr:uid="{B5A27519-E60D-4F21-A5D6-68B6DA3A57BC}"/>
    <cellStyle name="_Zprac_Dusan_tendrova_navysena_060509 2" xfId="186" xr:uid="{22F0B56A-F987-4F30-81A8-8D9ACC92E33A}"/>
    <cellStyle name="=C:\WINDOWS\SYSTEM32\COMMAND.COM" xfId="28" xr:uid="{A8693C74-5FC6-4F8A-9FE4-07D2ADC69107}"/>
    <cellStyle name="•W_laroux" xfId="29" xr:uid="{2F188C15-8194-4C93-8772-4081FA321C3B}"/>
    <cellStyle name="0,0_x000d__x000a_NA_x000d__x000a_" xfId="30" xr:uid="{49E0B026-6B92-420D-9FAB-B98F84C9A1CC}"/>
    <cellStyle name="1 000 Kč_~4285817" xfId="31" xr:uid="{BDC9B387-FE73-472E-A887-C9D73C8F02A0}"/>
    <cellStyle name="20 % – Zvýraznění1 2" xfId="187" xr:uid="{2313A949-6B3D-406E-B42A-6BBC2C54E042}"/>
    <cellStyle name="20 % – Zvýraznění1 2 2" xfId="608" xr:uid="{BC386E72-B327-4CC4-A4CE-FCC6F5D5FD2B}"/>
    <cellStyle name="20 % – Zvýraznění1 2 2 2" xfId="696" xr:uid="{F1AC1CE4-82FC-4171-89EC-AE52BD2E148A}"/>
    <cellStyle name="20 % – Zvýraznění1 2 2 2 2" xfId="863" xr:uid="{5456CF62-4856-4F9E-9DCE-3305B4962169}"/>
    <cellStyle name="20 % – Zvýraznění1 2 2 3" xfId="780" xr:uid="{AF71A86F-2B33-4E2C-A288-FDBD6DD88D27}"/>
    <cellStyle name="20 % – Zvýraznění1 2 3" xfId="654" xr:uid="{EB0C0F5A-5E5B-4164-B5AB-44B7C71421CA}"/>
    <cellStyle name="20 % – Zvýraznění1 2 3 2" xfId="821" xr:uid="{11639804-4638-4436-BB58-D5C2E340A55D}"/>
    <cellStyle name="20 % – Zvýraznění1 2 4" xfId="738" xr:uid="{C57C166F-E7E0-4C12-9A2A-F974EC05124E}"/>
    <cellStyle name="20 % – Zvýraznění2 2" xfId="188" xr:uid="{44565B14-C275-417F-803B-62BC25A0C45A}"/>
    <cellStyle name="20 % – Zvýraznění2 2 2" xfId="609" xr:uid="{6C6EAF34-5BD6-4443-8D29-765D15EE456C}"/>
    <cellStyle name="20 % – Zvýraznění2 2 2 2" xfId="697" xr:uid="{1F7EE814-9483-44EB-9E1D-5EBB87B8F056}"/>
    <cellStyle name="20 % – Zvýraznění2 2 2 2 2" xfId="864" xr:uid="{4855B41A-FF4A-45E9-99D1-683878BE6FD3}"/>
    <cellStyle name="20 % – Zvýraznění2 2 2 3" xfId="781" xr:uid="{F7B7CFEE-A84A-4CA0-896F-BB8E2B158333}"/>
    <cellStyle name="20 % – Zvýraznění2 2 3" xfId="655" xr:uid="{6A299312-C093-4A1D-9BF4-E33D3F96BA58}"/>
    <cellStyle name="20 % – Zvýraznění2 2 3 2" xfId="822" xr:uid="{8E4727DD-57A2-4E6A-A15B-8F01916B4BDE}"/>
    <cellStyle name="20 % – Zvýraznění2 2 4" xfId="739" xr:uid="{C841E6BB-7B6A-4C94-98B6-EB85A889B6D5}"/>
    <cellStyle name="20 % – Zvýraznění3 2" xfId="189" xr:uid="{BD700C62-E0D0-4BD6-A49B-4DD276668C35}"/>
    <cellStyle name="20 % – Zvýraznění3 2 2" xfId="610" xr:uid="{8590B29C-DA65-4316-AD5A-B89258DC0B30}"/>
    <cellStyle name="20 % – Zvýraznění3 2 2 2" xfId="698" xr:uid="{04E0701A-F94E-4DE4-B81F-15ED1A1B1B50}"/>
    <cellStyle name="20 % – Zvýraznění3 2 2 2 2" xfId="865" xr:uid="{703DAFEB-996F-4065-9F00-9DE58E569846}"/>
    <cellStyle name="20 % – Zvýraznění3 2 2 3" xfId="782" xr:uid="{DE111208-C4FF-4347-A5D7-CE62913BA75F}"/>
    <cellStyle name="20 % – Zvýraznění3 2 3" xfId="656" xr:uid="{83B58998-647B-42D7-A8BE-F5F5C0842DB6}"/>
    <cellStyle name="20 % – Zvýraznění3 2 3 2" xfId="823" xr:uid="{9C858316-AC09-43A4-8A83-A55435335DE9}"/>
    <cellStyle name="20 % – Zvýraznění3 2 4" xfId="740" xr:uid="{EE6E730B-7233-410D-82FD-2B3C84BDB196}"/>
    <cellStyle name="20 % – Zvýraznění4 2" xfId="190" xr:uid="{610F8FD7-C737-4D86-9619-49C4484DF39C}"/>
    <cellStyle name="20 % – Zvýraznění4 2 2" xfId="611" xr:uid="{99E83B36-B76E-46F6-973E-D803C5BD22E9}"/>
    <cellStyle name="20 % – Zvýraznění4 2 2 2" xfId="699" xr:uid="{BADFF04B-5801-4A11-AA47-160E77CCAC93}"/>
    <cellStyle name="20 % – Zvýraznění4 2 2 2 2" xfId="866" xr:uid="{891C5FD3-5BFA-4692-BFC4-1B0038E79D43}"/>
    <cellStyle name="20 % – Zvýraznění4 2 2 3" xfId="783" xr:uid="{E9B144FB-A64A-4B5B-80C0-5A64EF93E5BC}"/>
    <cellStyle name="20 % – Zvýraznění4 2 3" xfId="657" xr:uid="{D4BD5233-CA69-4D67-AE16-2240222AEDA6}"/>
    <cellStyle name="20 % – Zvýraznění4 2 3 2" xfId="824" xr:uid="{4364D0D8-4861-4FEE-B6A9-8E0DF6E9F293}"/>
    <cellStyle name="20 % – Zvýraznění4 2 4" xfId="741" xr:uid="{6456664F-ED4A-446E-8AE2-6648B5B3C652}"/>
    <cellStyle name="20 % – Zvýraznění5 2" xfId="191" xr:uid="{4F3167F4-B0DE-4982-9E1C-1DD1454A6B1A}"/>
    <cellStyle name="20 % – Zvýraznění5 2 2" xfId="612" xr:uid="{35C84D19-542F-4C94-8CB4-B257C6C32ED9}"/>
    <cellStyle name="20 % – Zvýraznění5 2 2 2" xfId="700" xr:uid="{52B28C5D-7F2B-4F93-A515-320F628A7BF2}"/>
    <cellStyle name="20 % – Zvýraznění5 2 2 2 2" xfId="867" xr:uid="{7878E17D-5AFB-4EB7-80B8-7BF34132EC81}"/>
    <cellStyle name="20 % – Zvýraznění5 2 2 3" xfId="784" xr:uid="{92157C9E-1A7E-4E2F-B1F0-66F50321DFD6}"/>
    <cellStyle name="20 % – Zvýraznění5 2 3" xfId="658" xr:uid="{489970F6-EFB2-4FA2-B382-E04A00320643}"/>
    <cellStyle name="20 % – Zvýraznění5 2 3 2" xfId="825" xr:uid="{34950734-9AA8-48C0-A23A-44AD0C9051BE}"/>
    <cellStyle name="20 % – Zvýraznění5 2 4" xfId="742" xr:uid="{7A92A172-42B5-4112-925F-F33BF84BBC9E}"/>
    <cellStyle name="20 % – Zvýraznění6 2" xfId="192" xr:uid="{EB00A08D-78D2-47CD-B181-A344C6A11BBF}"/>
    <cellStyle name="20 % – Zvýraznění6 2 2" xfId="613" xr:uid="{77E07EB2-FE3E-4981-B75C-05F780665755}"/>
    <cellStyle name="20 % – Zvýraznění6 2 2 2" xfId="701" xr:uid="{D71DB240-59D0-4B40-B5D5-A5AAFAC0E7D8}"/>
    <cellStyle name="20 % – Zvýraznění6 2 2 2 2" xfId="868" xr:uid="{3B7AA283-45F5-4F3A-A979-4AE47C0E8446}"/>
    <cellStyle name="20 % – Zvýraznění6 2 2 3" xfId="785" xr:uid="{C46F9C70-CEA0-4105-8609-5FE42294FE66}"/>
    <cellStyle name="20 % – Zvýraznění6 2 3" xfId="659" xr:uid="{0270BE2B-45A7-4C2B-A3FB-0EDA582CB6DF}"/>
    <cellStyle name="20 % – Zvýraznění6 2 3 2" xfId="826" xr:uid="{244E9A21-851D-40B5-8E60-32CE43927304}"/>
    <cellStyle name="20 % – Zvýraznění6 2 4" xfId="743" xr:uid="{CE0CFA4F-E4D1-4B58-B1C3-F71F07AFA255}"/>
    <cellStyle name="40 % – Zvýraznění1 2" xfId="193" xr:uid="{569569CE-1772-41CC-8F83-EB4884B630D8}"/>
    <cellStyle name="40 % – Zvýraznění1 2 2" xfId="614" xr:uid="{C48CED06-1FCB-429E-B86A-2BD953E1A946}"/>
    <cellStyle name="40 % – Zvýraznění1 2 2 2" xfId="702" xr:uid="{2383BF8C-310A-4A85-A5FC-AC455AF05B59}"/>
    <cellStyle name="40 % – Zvýraznění1 2 2 2 2" xfId="869" xr:uid="{A97D5F16-3731-47C8-9503-1550197373C7}"/>
    <cellStyle name="40 % – Zvýraznění1 2 2 3" xfId="786" xr:uid="{601C9FA4-3E47-49C6-9B25-15A52ED074A2}"/>
    <cellStyle name="40 % – Zvýraznění1 2 3" xfId="660" xr:uid="{111A14DC-611E-4245-A63B-F6312D8FB334}"/>
    <cellStyle name="40 % – Zvýraznění1 2 3 2" xfId="827" xr:uid="{4578E99D-51DD-4205-A937-C92D6816F554}"/>
    <cellStyle name="40 % – Zvýraznění1 2 4" xfId="744" xr:uid="{B9B319B5-94F1-44EF-AC23-431037126EF8}"/>
    <cellStyle name="40 % – Zvýraznění2 2" xfId="194" xr:uid="{4FE4BC1C-C980-4775-AEAF-FE224B20151F}"/>
    <cellStyle name="40 % – Zvýraznění2 2 2" xfId="615" xr:uid="{2C131E4C-BB01-4480-8CB7-A3063300F9D8}"/>
    <cellStyle name="40 % – Zvýraznění2 2 2 2" xfId="703" xr:uid="{CD9F11F1-D495-4473-B718-CB993C43926E}"/>
    <cellStyle name="40 % – Zvýraznění2 2 2 2 2" xfId="870" xr:uid="{475C7D7C-28E9-4A83-9C8A-91EDE01772AB}"/>
    <cellStyle name="40 % – Zvýraznění2 2 2 3" xfId="787" xr:uid="{4F84CA3F-CE18-4656-932D-5C3185F5DBB7}"/>
    <cellStyle name="40 % – Zvýraznění2 2 3" xfId="661" xr:uid="{CD3FFD72-1475-4CE2-84A9-A4395807B0F5}"/>
    <cellStyle name="40 % – Zvýraznění2 2 3 2" xfId="828" xr:uid="{DFE578F4-1179-4B00-97C1-53C9C6CA10C7}"/>
    <cellStyle name="40 % – Zvýraznění2 2 4" xfId="745" xr:uid="{704C74A1-6147-4365-9291-FFAE266E2E64}"/>
    <cellStyle name="40 % – Zvýraznění3 2" xfId="195" xr:uid="{58D5024D-F918-4DF6-A0D7-B930679B7009}"/>
    <cellStyle name="40 % – Zvýraznění3 2 2" xfId="616" xr:uid="{7022A927-AEC1-4E09-8222-A195B1B2AFDB}"/>
    <cellStyle name="40 % – Zvýraznění3 2 2 2" xfId="704" xr:uid="{7EB95E82-65D1-4B0C-BE67-CAC676EE05A4}"/>
    <cellStyle name="40 % – Zvýraznění3 2 2 2 2" xfId="871" xr:uid="{5F18FB14-4689-4E89-BF50-2D0127C2DDD6}"/>
    <cellStyle name="40 % – Zvýraznění3 2 2 3" xfId="788" xr:uid="{DC9B30F2-08B6-41A6-A85E-0D62A2911153}"/>
    <cellStyle name="40 % – Zvýraznění3 2 3" xfId="662" xr:uid="{639336AE-9968-43D8-A086-0551245D2BD6}"/>
    <cellStyle name="40 % – Zvýraznění3 2 3 2" xfId="829" xr:uid="{D7D76B1C-5A05-48AE-8F7C-F42F712952D1}"/>
    <cellStyle name="40 % – Zvýraznění3 2 4" xfId="746" xr:uid="{7757180D-F30C-49A3-A169-602E8454F359}"/>
    <cellStyle name="40 % – Zvýraznění4 2" xfId="196" xr:uid="{475D769F-7C0E-4A39-91AF-9D330C257853}"/>
    <cellStyle name="40 % – Zvýraznění4 2 2" xfId="617" xr:uid="{E5C89BF8-2C53-4608-8884-83B98EC15552}"/>
    <cellStyle name="40 % – Zvýraznění4 2 2 2" xfId="705" xr:uid="{4EDEC0DE-CCB4-4A5B-A78B-3ADE526EF146}"/>
    <cellStyle name="40 % – Zvýraznění4 2 2 2 2" xfId="872" xr:uid="{4BB7B305-0A92-417E-A066-61ECC64EBA0C}"/>
    <cellStyle name="40 % – Zvýraznění4 2 2 3" xfId="789" xr:uid="{4FA8849C-517F-435B-A70D-536BDD0F7EB8}"/>
    <cellStyle name="40 % – Zvýraznění4 2 3" xfId="663" xr:uid="{DEA3BDCC-3115-4A9D-9417-8FDCAFF43363}"/>
    <cellStyle name="40 % – Zvýraznění4 2 3 2" xfId="830" xr:uid="{DF036036-E6F9-48C2-8A00-2EDDF53CFD2B}"/>
    <cellStyle name="40 % – Zvýraznění4 2 4" xfId="747" xr:uid="{93984DA4-C52C-463C-AF30-75DB9B523CD6}"/>
    <cellStyle name="40 % – Zvýraznění5 2" xfId="197" xr:uid="{DEF05217-7899-4A71-8868-7994351943F5}"/>
    <cellStyle name="40 % – Zvýraznění5 2 2" xfId="618" xr:uid="{F24BC3D5-2FC1-494C-8555-5EA569BA3FBE}"/>
    <cellStyle name="40 % – Zvýraznění5 2 2 2" xfId="706" xr:uid="{D7753569-68E6-431D-8EF9-F887D457A41C}"/>
    <cellStyle name="40 % – Zvýraznění5 2 2 2 2" xfId="873" xr:uid="{CD3F4572-2DDA-4F55-B683-818F9FB252B1}"/>
    <cellStyle name="40 % – Zvýraznění5 2 2 3" xfId="790" xr:uid="{15AB3600-85E9-4CAC-BCD5-681FBC41492B}"/>
    <cellStyle name="40 % – Zvýraznění5 2 3" xfId="664" xr:uid="{D557113D-480A-4213-B215-E31102E0E037}"/>
    <cellStyle name="40 % – Zvýraznění5 2 3 2" xfId="831" xr:uid="{59DCDF35-1053-4B68-A6E5-6DFCC158C14C}"/>
    <cellStyle name="40 % – Zvýraznění5 2 4" xfId="748" xr:uid="{0A5F94A8-58EE-4C3A-9D42-990EFD6BAEF0}"/>
    <cellStyle name="40 % – Zvýraznění6 2" xfId="198" xr:uid="{D48C9D28-8611-428D-BD85-392BE49AC07A}"/>
    <cellStyle name="40 % – Zvýraznění6 2 2" xfId="619" xr:uid="{073BCC12-2457-4B5F-A575-13329C16A39E}"/>
    <cellStyle name="40 % – Zvýraznění6 2 2 2" xfId="707" xr:uid="{E35AF566-1247-437A-AF93-274AE07D4783}"/>
    <cellStyle name="40 % – Zvýraznění6 2 2 2 2" xfId="874" xr:uid="{7CB4B932-2C3D-4722-AB49-80B16474BD42}"/>
    <cellStyle name="40 % – Zvýraznění6 2 2 3" xfId="791" xr:uid="{858BA1F4-C682-4149-BA33-C8A666504BD7}"/>
    <cellStyle name="40 % – Zvýraznění6 2 3" xfId="665" xr:uid="{DD58BC2E-97F5-4897-9B79-FAAC0540BEA4}"/>
    <cellStyle name="40 % – Zvýraznění6 2 3 2" xfId="832" xr:uid="{CE00A634-074A-443B-AFB1-9916FFDE65DB}"/>
    <cellStyle name="40 % – Zvýraznění6 2 4" xfId="749" xr:uid="{8A479743-6EDF-4BD3-A89F-A2BDAA4C00E5}"/>
    <cellStyle name="60 % – Zvýraznění1 2" xfId="199" xr:uid="{2D8BE737-F82A-46CE-92CC-9796E3F38E2C}"/>
    <cellStyle name="60 % – Zvýraznění2 2" xfId="200" xr:uid="{2441E786-95CB-4B13-A2F6-3421E4ED78FC}"/>
    <cellStyle name="60 % – Zvýraznění3 2" xfId="201" xr:uid="{5A52D75E-FF5C-46FB-A321-9EE1EB82D639}"/>
    <cellStyle name="60 % – Zvýraznění4 2" xfId="202" xr:uid="{CB5AE98F-1C2E-4085-AA10-3275DB0C14B5}"/>
    <cellStyle name="60 % – Zvýraznění5 2" xfId="203" xr:uid="{ACEB3692-422A-4F05-BA3D-61EF1FA4A92B}"/>
    <cellStyle name="60 % – Zvýraznění6 2" xfId="204" xr:uid="{E896F1AE-A4C6-4427-A47F-6F561F7337B1}"/>
    <cellStyle name="Äåíåæíûé [0]_PERSONAL" xfId="32" xr:uid="{F9BEB272-A8A3-4D4B-B287-B52E98C06FBB}"/>
    <cellStyle name="Äåíåæíûé_PERSONAL" xfId="33" xr:uid="{1EE7E9C9-51C8-4DDD-A6EE-87C5F6737A8F}"/>
    <cellStyle name="ÅëÈ­ [0]_laroux" xfId="34" xr:uid="{C44C67AF-065D-4A2D-8170-D37BDB40CF0B}"/>
    <cellStyle name="ÅëÈ­_laroux" xfId="35" xr:uid="{85B89E59-4D84-499C-848F-3923036CEE28}"/>
    <cellStyle name="args.style" xfId="205" xr:uid="{62775DDC-24AB-49E8-80A0-D6BD894E0DC9}"/>
    <cellStyle name="args.style 2" xfId="206" xr:uid="{4DE50C67-9B41-4617-8E60-00B93B34339C}"/>
    <cellStyle name="ÄÞ¸¶ [0]_laroux" xfId="36" xr:uid="{ADF2DAD7-0C9C-4C93-B4E4-A9A7F68DE8CD}"/>
    <cellStyle name="ÄÞ¸¶_laroux" xfId="37" xr:uid="{CCE2F84A-6838-4AD1-BE89-80E690959DC5}"/>
    <cellStyle name="balicek" xfId="38" xr:uid="{19D05FF8-E040-4829-B8AE-35D8BD434732}"/>
    <cellStyle name="Besuchter Hyperlink" xfId="39" xr:uid="{BA571634-6244-4626-A31A-E188D08B352A}"/>
    <cellStyle name="bezčárky_" xfId="207" xr:uid="{6051ED51-F107-47D2-BBE8-348DBEAD5A4A}"/>
    <cellStyle name="blok_cen" xfId="40" xr:uid="{AA983052-608C-4EB5-945D-78C52E31D432}"/>
    <cellStyle name="blokcen" xfId="208" xr:uid="{BDC0FE05-353B-4843-BCAB-0263386DA8A2}"/>
    <cellStyle name="blokcen 2" xfId="209" xr:uid="{F21A7F44-D96A-4804-AD8C-121258CA3C3E}"/>
    <cellStyle name="Body" xfId="41" xr:uid="{D739A335-77DA-44DA-9087-821A29D12578}"/>
    <cellStyle name="Ç¥ÁØ_ÀÎÀç°³¹ß¿ø" xfId="42" xr:uid="{1F19D79D-0545-4564-8712-D3AA0F6945B4}"/>
    <cellStyle name="Calc Currency (0)" xfId="43" xr:uid="{7A6B0B9C-47E7-46A4-B951-F135A85B1CB2}"/>
    <cellStyle name="Calc Currency (0) 2" xfId="210" xr:uid="{C7853857-3204-4699-8C66-996A0D7F7F3C}"/>
    <cellStyle name="Calc Currency (2)" xfId="44" xr:uid="{11EEECA3-5C06-402A-9290-CC062C82F3CC}"/>
    <cellStyle name="Calc Currency (2) 2" xfId="212" xr:uid="{75E47399-4DE2-4DCB-AB41-412EEF8B13FF}"/>
    <cellStyle name="Calc Currency (2) 3" xfId="211" xr:uid="{68CFF012-53EA-40B4-9939-2343F5B93066}"/>
    <cellStyle name="Calc Percent (0)" xfId="45" xr:uid="{D94F8C8E-204E-489B-A780-A20033BF80F7}"/>
    <cellStyle name="Calc Percent (0) 2" xfId="214" xr:uid="{137396D6-4A7C-423E-8824-BD759C61F4C6}"/>
    <cellStyle name="Calc Percent (0) 3" xfId="213" xr:uid="{E4B4DA03-5352-4412-BBCC-718B8DA1DB1A}"/>
    <cellStyle name="Calc Percent (1)" xfId="46" xr:uid="{020FED86-AD70-4499-A0CE-5BD9A66BE53F}"/>
    <cellStyle name="Calc Percent (1) 2" xfId="216" xr:uid="{B39688F8-87D8-4798-83AC-F76F015C586D}"/>
    <cellStyle name="Calc Percent (1) 3" xfId="215" xr:uid="{B760D5CE-06B2-4CFC-83AC-9F73D15A6A7A}"/>
    <cellStyle name="Calc Percent (2)" xfId="47" xr:uid="{DDAD8E98-4DFD-4251-B678-4EB0E70A4C6C}"/>
    <cellStyle name="Calc Percent (2) 2" xfId="218" xr:uid="{FE4AFE70-B2B9-4EEC-AAC0-B599CEF930BF}"/>
    <cellStyle name="Calc Percent (2) 3" xfId="217" xr:uid="{F541EF0C-6F99-4B19-A220-7226099FEAF5}"/>
    <cellStyle name="Calc Units (0)" xfId="48" xr:uid="{A7C7E886-6A85-4E13-A310-7EA0E86214B1}"/>
    <cellStyle name="Calc Units (0) 2" xfId="220" xr:uid="{BA6802F9-B195-4F3E-A496-CC8E564F06EF}"/>
    <cellStyle name="Calc Units (0) 3" xfId="219" xr:uid="{CF999205-3D4B-4F23-8E8F-2D0899A157AE}"/>
    <cellStyle name="Calc Units (1)" xfId="49" xr:uid="{0327F923-1E98-41F3-94DC-996E2E6BA776}"/>
    <cellStyle name="Calc Units (1) 2" xfId="222" xr:uid="{E931C83C-25A2-4AD8-A3B2-2320E8B9AE80}"/>
    <cellStyle name="Calc Units (1) 3" xfId="221" xr:uid="{B5CAA99C-2510-4AAC-9C91-FEECC143A9FD}"/>
    <cellStyle name="Calc Units (2)" xfId="50" xr:uid="{F293E2C5-F2EA-493C-B60A-D5860EBAB932}"/>
    <cellStyle name="Calc Units (2) 2" xfId="224" xr:uid="{8DB08F75-1982-48DC-A60C-85AC259EBCF4}"/>
    <cellStyle name="Calc Units (2) 3" xfId="223" xr:uid="{0CF34143-ACE7-4E5B-B099-DEB7F43A328E}"/>
    <cellStyle name="Celkem 2" xfId="225" xr:uid="{63E4A2D4-60E7-4812-99F3-12BB5972C1E4}"/>
    <cellStyle name="Celkem 3" xfId="573" xr:uid="{D0E7984A-9974-4AA0-A611-5C5BD4586D82}"/>
    <cellStyle name="cena" xfId="51" xr:uid="{C3A9A00E-EE2B-490B-AC76-2B981C1AF6BE}"/>
    <cellStyle name="cena 2" xfId="227" xr:uid="{807A81F3-E272-47A2-920A-4E6B3217C6B9}"/>
    <cellStyle name="cena 3" xfId="226" xr:uid="{FB860C16-5457-44D5-A6E4-9D02D29E46BE}"/>
    <cellStyle name="cena celkem" xfId="228" xr:uid="{4F2E251E-7E2C-45C8-9260-71B3E3F07B6A}"/>
    <cellStyle name="cena celkem 2" xfId="229" xr:uid="{9FEBD5F7-6B7B-4D2C-91CA-4729C9D0F1EC}"/>
    <cellStyle name="cena celkem 3" xfId="230" xr:uid="{B90A9D67-7316-4030-82F4-DF11819EE99A}"/>
    <cellStyle name="cena součet" xfId="231" xr:uid="{A06F2C9F-9B88-4E39-9612-BAB5DDA9C235}"/>
    <cellStyle name="cena_EPS" xfId="232" xr:uid="{733060B6-4B35-49C0-BE56-C9746F97EE5F}"/>
    <cellStyle name="ceník" xfId="52" xr:uid="{85AB7CDB-83D3-4641-84FE-1E9D6653678E}"/>
    <cellStyle name="ceník 2" xfId="137" xr:uid="{3B1BC776-FF93-41FC-A36C-E662BBCD0E35}"/>
    <cellStyle name="ceník 2 2" xfId="571" xr:uid="{D814CA0F-AB03-4518-9F3B-5FA63200F00D}"/>
    <cellStyle name="ceník 2 2 2" xfId="638" xr:uid="{AC006069-F4AE-430E-98D5-4012066D9167}"/>
    <cellStyle name="ceník 2 2 2 2" xfId="726" xr:uid="{12ECB0CB-5853-4322-9BE5-4671DA758BAF}"/>
    <cellStyle name="ceník 2 2 2 2 2" xfId="893" xr:uid="{268F4089-334E-48E0-B50C-AA5E6F142BB7}"/>
    <cellStyle name="ceník 2 2 2 3" xfId="810" xr:uid="{9E568A4E-0054-4B94-BF08-E59A78794A7A}"/>
    <cellStyle name="ceník 2 2 3" xfId="684" xr:uid="{25920E22-A55E-4C08-8FAC-37B94A471566}"/>
    <cellStyle name="ceník 2 2 3 2" xfId="851" xr:uid="{F83A5CAC-4CA7-4F58-BB3A-3ADB774EDCC3}"/>
    <cellStyle name="ceník 2 2 4" xfId="768" xr:uid="{83107C65-6A25-438D-B2FD-237537EA3FC1}"/>
    <cellStyle name="ceník 2 3" xfId="234" xr:uid="{0CE93169-938B-4FE5-8D96-2EAE9B46D174}"/>
    <cellStyle name="ceník 2 3 2" xfId="621" xr:uid="{34642BB6-D8B7-4979-B168-1168B21F8021}"/>
    <cellStyle name="ceník 2 3 2 2" xfId="709" xr:uid="{695D846D-995B-4AB6-8E88-104185966F73}"/>
    <cellStyle name="ceník 2 3 2 2 2" xfId="876" xr:uid="{FD0380E6-5E49-49FA-B096-BED683BA5DD2}"/>
    <cellStyle name="ceník 2 3 2 3" xfId="793" xr:uid="{C9261035-5352-44EE-A478-E83C65AE6D3C}"/>
    <cellStyle name="ceník 2 3 3" xfId="667" xr:uid="{D05D6DD2-FA57-408C-81CF-1B3DE1CC3A38}"/>
    <cellStyle name="ceník 2 3 3 2" xfId="834" xr:uid="{E552EA66-5EB4-4C57-9C25-E2F9D9590D95}"/>
    <cellStyle name="ceník 2 3 4" xfId="751" xr:uid="{DDA9CD23-0D82-42BA-BE06-84DB649CFD36}"/>
    <cellStyle name="ceník 2 4" xfId="605" xr:uid="{8F877891-8B00-4C0E-A5B7-E99340F59FC2}"/>
    <cellStyle name="ceník 2 4 2" xfId="693" xr:uid="{123B7B92-A5A2-474F-AB25-2D7558B63A08}"/>
    <cellStyle name="ceník 2 4 2 2" xfId="860" xr:uid="{E51241D5-F09B-4185-B1C8-169D5E7CBE6E}"/>
    <cellStyle name="ceník 2 4 3" xfId="777" xr:uid="{30634B83-A9B7-4AF8-B55E-2CF781301B93}"/>
    <cellStyle name="ceník 2 5" xfId="651" xr:uid="{CFA80BDD-40C7-43BB-BB70-BF77E6AD92B4}"/>
    <cellStyle name="ceník 2 5 2" xfId="818" xr:uid="{73CD5A42-A266-4146-ACDE-CB9246E0481A}"/>
    <cellStyle name="ceník 2 6" xfId="735" xr:uid="{070A4AEA-E74C-44A7-8A75-17F08D75D9A1}"/>
    <cellStyle name="ceník 3" xfId="565" xr:uid="{0764D59F-A920-4DDF-A36B-4ED8B232A98B}"/>
    <cellStyle name="ceník 3 2" xfId="637" xr:uid="{51ADBE86-2D6E-4132-804B-0DC0B1FD3F27}"/>
    <cellStyle name="ceník 3 2 2" xfId="725" xr:uid="{0B60EEB6-55B9-4AA1-AE48-063BE1A4B664}"/>
    <cellStyle name="ceník 3 2 2 2" xfId="892" xr:uid="{803F0361-1715-4983-80A2-B1B5E7FEEDA7}"/>
    <cellStyle name="ceník 3 2 3" xfId="809" xr:uid="{65FCF6FE-0583-4353-AF07-9ABE376A8B0A}"/>
    <cellStyle name="ceník 3 3" xfId="683" xr:uid="{8EEF96D8-0B89-45E7-AB39-FF80ABDC6171}"/>
    <cellStyle name="ceník 3 3 2" xfId="850" xr:uid="{AE98A304-7025-46E5-9128-03ABC0091EC8}"/>
    <cellStyle name="ceník 3 4" xfId="767" xr:uid="{9433ECEA-94ED-486E-9FE6-1F23C486CC37}"/>
    <cellStyle name="ceník 4" xfId="233" xr:uid="{4D76B618-7BF8-438B-9F08-2F10582E938C}"/>
    <cellStyle name="ceník 4 2" xfId="620" xr:uid="{2B603868-FDE3-43F7-B6E0-E7749AAC26A8}"/>
    <cellStyle name="ceník 4 2 2" xfId="708" xr:uid="{8040D75C-D7F3-4092-BEE6-D8B65F293D8D}"/>
    <cellStyle name="ceník 4 2 2 2" xfId="875" xr:uid="{727310E9-5D9B-4F43-9F63-95C66C2CA034}"/>
    <cellStyle name="ceník 4 2 3" xfId="792" xr:uid="{F4338ACA-AC45-41F5-B334-3AD7720355DE}"/>
    <cellStyle name="ceník 4 3" xfId="666" xr:uid="{A74F742E-73DA-438B-99BC-9BEEFFB6319A}"/>
    <cellStyle name="ceník 4 3 2" xfId="833" xr:uid="{E0C386AA-A5C4-4E2C-B4A9-4D87ABC28727}"/>
    <cellStyle name="ceník 4 4" xfId="750" xr:uid="{CA4A3DAF-7D35-40E2-A608-8B56FDB48A96}"/>
    <cellStyle name="ceník 5" xfId="600" xr:uid="{81A8D2A2-08DC-463D-AD57-3B0003BAA6B9}"/>
    <cellStyle name="ceník 5 2" xfId="688" xr:uid="{5A2588D1-076C-44F6-ABA0-304E248E98DB}"/>
    <cellStyle name="ceník 5 2 2" xfId="855" xr:uid="{0BB6E1C2-EAC1-4D9D-833F-9440A8AC4026}"/>
    <cellStyle name="ceník 5 3" xfId="772" xr:uid="{7E26639B-D3EE-4684-96BC-A8D1A6326252}"/>
    <cellStyle name="ceník 6" xfId="644" xr:uid="{88D1AEC0-DE61-441F-B0F2-20F52B224424}"/>
    <cellStyle name="ceník 6 2" xfId="813" xr:uid="{CF8FC4DB-B141-412C-89A7-5704D190F09E}"/>
    <cellStyle name="ceník 7" xfId="730" xr:uid="{8907347E-7EC4-4A10-AFDD-BAB1CB29DA86}"/>
    <cellStyle name="Comma  - Style1" xfId="53" xr:uid="{71D1AE45-C50B-40C0-B277-7B490F0215A3}"/>
    <cellStyle name="Comma  - Style2" xfId="54" xr:uid="{E00AD1BE-0EF0-4138-99A2-720B7CE4F7D2}"/>
    <cellStyle name="Comma  - Style3" xfId="55" xr:uid="{69341CA1-29D2-4441-9AF8-B76C17E75E45}"/>
    <cellStyle name="Comma  - Style4" xfId="56" xr:uid="{2770E5A5-4A50-40DB-9C34-2992845EB0EE}"/>
    <cellStyle name="Comma  - Style5" xfId="57" xr:uid="{4562342C-C31E-44CB-B259-63763FE44E76}"/>
    <cellStyle name="Comma  - Style6" xfId="58" xr:uid="{E0262881-7B7C-4A8E-B2B0-BACCEEC75AF8}"/>
    <cellStyle name="Comma  - Style7" xfId="59" xr:uid="{180945C0-17FB-47E6-8FA6-91F92105EA35}"/>
    <cellStyle name="Comma  - Style8" xfId="60" xr:uid="{5478E884-6804-4D49-ABB6-4D608193CE2E}"/>
    <cellStyle name="Comma [0]_!!!GO" xfId="235" xr:uid="{BBC6B8DE-6889-4E2B-ABE9-9143AFA7664A}"/>
    <cellStyle name="Comma [00]" xfId="61" xr:uid="{4D17A413-343B-4590-AD1D-765D36C9D3B1}"/>
    <cellStyle name="Comma [00] 2" xfId="237" xr:uid="{1614D6F5-778F-42C9-881F-0B34DAACFC13}"/>
    <cellStyle name="Comma [00] 3" xfId="236" xr:uid="{6DCD92AB-C662-4D47-AFAC-F03FF5D70DBF}"/>
    <cellStyle name="Comma_!!!GO" xfId="238" xr:uid="{3FE9458A-9CB6-4A96-B506-26251F17A8D3}"/>
    <cellStyle name="Copied" xfId="239" xr:uid="{13131157-0C5C-48F7-AB2D-57970D217AC5}"/>
    <cellStyle name="Copied 2" xfId="240" xr:uid="{9ECBCFED-F95D-4EB4-807A-6725E72AE1D1}"/>
    <cellStyle name="COST1" xfId="241" xr:uid="{2E6E6037-9B50-42E2-A218-C814EE4BB0DF}"/>
    <cellStyle name="COST1 2" xfId="242" xr:uid="{D1396FB7-9829-4ACA-83DD-28AB74254415}"/>
    <cellStyle name="Currency [0]_!!!GO" xfId="243" xr:uid="{630AAA6F-6BDA-412D-B545-86092B624331}"/>
    <cellStyle name="Currency [00]" xfId="62" xr:uid="{61AC6F16-FBDA-4DAC-9202-66333B804A68}"/>
    <cellStyle name="Currency [00] 2" xfId="245" xr:uid="{880237FC-9C15-4949-9EC6-A6C0D9118D8F}"/>
    <cellStyle name="Currency [00] 3" xfId="244" xr:uid="{ADC69BE0-2DE7-4906-A2A9-92EA8B38D48D}"/>
    <cellStyle name="Currency_!!!GO" xfId="246" xr:uid="{32617F3F-CC06-48FD-82F4-FCE3775F8933}"/>
    <cellStyle name="Currency0" xfId="63" xr:uid="{4752C047-7BA8-43CC-BF98-3CB2B276307E}"/>
    <cellStyle name="Čárka 2" xfId="247" xr:uid="{F1C95F36-7748-4450-A121-0120D6DD7900}"/>
    <cellStyle name="Čárka 2 2" xfId="248" xr:uid="{C3A7C1A3-550B-4B90-945D-F88CFE3CFA6F}"/>
    <cellStyle name="Čárka 2 3" xfId="249" xr:uid="{19A2AEC6-DF2A-4AF6-8710-4BC174E5C2CA}"/>
    <cellStyle name="čárky [0]_~4285817" xfId="64" xr:uid="{0730D149-BEBE-435A-9C05-4E9FFE0DFCDB}"/>
    <cellStyle name="číslo" xfId="250" xr:uid="{8C622217-A9CF-4BD4-A30A-33C34029936F}"/>
    <cellStyle name="číslo.00_" xfId="251" xr:uid="{07871A82-D9B0-4C84-A763-D08BE431878F}"/>
    <cellStyle name="Date Short" xfId="65" xr:uid="{E00198D8-BB4D-4A43-807B-9C3858824C0B}"/>
    <cellStyle name="Date Short 2" xfId="253" xr:uid="{EC0C8508-294F-4ED3-8F3B-DA38EE51EB38}"/>
    <cellStyle name="Date Short 3" xfId="252" xr:uid="{F674F2DC-C6B2-45F7-B696-6EA5C989B32A}"/>
    <cellStyle name="definity" xfId="254" xr:uid="{D15E69AF-B76F-4026-8038-FC7767CEC4B6}"/>
    <cellStyle name="definity 2" xfId="255" xr:uid="{4339FE6E-9882-4157-A023-11392377D422}"/>
    <cellStyle name="Dolní index" xfId="256" xr:uid="{30715312-E9F7-4F89-AC80-ADDFCED28D7B}"/>
    <cellStyle name="Dolní index 2" xfId="257" xr:uid="{6671423B-4035-4EE9-8575-3204306EFFA2}"/>
    <cellStyle name="Enter Currency (0)" xfId="66" xr:uid="{31245854-917C-47CC-B983-869D4A91C298}"/>
    <cellStyle name="Enter Currency (0) 2" xfId="259" xr:uid="{04DD8064-A2DD-4705-A787-CC8BFB6F0DA7}"/>
    <cellStyle name="Enter Currency (0) 3" xfId="258" xr:uid="{D1D4DD22-D664-446A-AC20-CAF5B7710019}"/>
    <cellStyle name="Enter Currency (2)" xfId="67" xr:uid="{B4647175-0B62-4DEE-957F-AF152BE036F8}"/>
    <cellStyle name="Enter Currency (2) 2" xfId="261" xr:uid="{0C94E34B-CD8B-4BCB-BC76-7DCE5F18B583}"/>
    <cellStyle name="Enter Currency (2) 3" xfId="260" xr:uid="{A75194BD-9F55-4C0B-83B7-BC610DF6B2F5}"/>
    <cellStyle name="Enter Units (0)" xfId="68" xr:uid="{B797BA34-720E-4A72-83E0-F152E12B44CC}"/>
    <cellStyle name="Enter Units (0) 2" xfId="263" xr:uid="{503D92E5-EE8E-43F9-8820-6064F0480CCA}"/>
    <cellStyle name="Enter Units (0) 3" xfId="262" xr:uid="{753991C2-0818-4EE1-9E41-870BA4DB0979}"/>
    <cellStyle name="Enter Units (1)" xfId="69" xr:uid="{D67EB24D-987F-4E65-930C-B8C6E75227AF}"/>
    <cellStyle name="Enter Units (1) 2" xfId="265" xr:uid="{7CCABCA9-3124-4747-A632-E513166ACE63}"/>
    <cellStyle name="Enter Units (1) 3" xfId="264" xr:uid="{4479AED8-2853-458D-9A9F-578EA3478D02}"/>
    <cellStyle name="Enter Units (2)" xfId="70" xr:uid="{43B2605E-045F-4C08-BA85-AAC57A9B20D5}"/>
    <cellStyle name="Enter Units (2) 2" xfId="267" xr:uid="{CEEEED9B-74AE-4B81-B54D-EFEC78332D6E}"/>
    <cellStyle name="Enter Units (2) 3" xfId="266" xr:uid="{14EA0CBC-2CCB-46C3-9A7A-97A3B9C122EA}"/>
    <cellStyle name="Entered" xfId="268" xr:uid="{CB154BA9-2C93-4CC1-83BC-17C918BB2B0C}"/>
    <cellStyle name="Entered 2" xfId="269" xr:uid="{30B6EFB9-89EF-4399-AD79-74500FF476E0}"/>
    <cellStyle name="entry box" xfId="71" xr:uid="{F8C8C943-4FCF-45C1-864B-0008F64A0633}"/>
    <cellStyle name="Euro" xfId="270" xr:uid="{C612ECD3-C0DB-4BFC-9066-90A42CE8AC5B}"/>
    <cellStyle name="Excel Built-in Explanatory Text" xfId="271" xr:uid="{667EE8ED-7FC2-42BB-B88E-6876B1B8FE70}"/>
    <cellStyle name="Excel Built-in Explanatory Text 2" xfId="272" xr:uid="{C99154ED-056B-43A7-A200-12765D1A3D75}"/>
    <cellStyle name="Excel Built-in Normal 1" xfId="273" xr:uid="{E63503F4-9EC8-4464-9BBF-C42A7AF5D92B}"/>
    <cellStyle name="Excel Built-in Normal 1 2" xfId="274" xr:uid="{23B6FBA8-8732-4F8A-BA6E-9D9F4F6F4ECC}"/>
    <cellStyle name="Excel Built-in Title" xfId="275" xr:uid="{5D74BC4F-26A8-454F-B149-01AFF96659D9}"/>
    <cellStyle name="Excel Built-in Title 2" xfId="276" xr:uid="{197F21BA-BFAB-4D4B-93D8-079063A59653}"/>
    <cellStyle name="Grey" xfId="72" xr:uid="{72839EDE-E320-4EC0-A955-ABF85C3703E3}"/>
    <cellStyle name="Grey 2" xfId="278" xr:uid="{F7D088B3-8059-4D64-A0B3-FB3D180664FC}"/>
    <cellStyle name="Grey 3" xfId="279" xr:uid="{0D4A1F80-BD83-4AC2-B252-37E35DD62455}"/>
    <cellStyle name="Grey 4" xfId="277" xr:uid="{61A2797C-853A-4AE2-AB72-0449FB63B59C}"/>
    <cellStyle name="GroupHead" xfId="73" xr:uid="{86722290-7BF9-4626-8413-F6162219544B}"/>
    <cellStyle name="Head 1" xfId="74" xr:uid="{A7E70590-A0A6-4E33-BEF8-9C63CC1C0506}"/>
    <cellStyle name="HEADER" xfId="75" xr:uid="{CF7C5BA7-9BF7-43E4-9C0D-73E0677A80BD}"/>
    <cellStyle name="Header1" xfId="76" xr:uid="{EF7D4C4F-C402-4273-82B3-F84A6CCBED04}"/>
    <cellStyle name="Header1 2" xfId="281" xr:uid="{3D9A6D7D-0724-4D41-9D19-728D4B939088}"/>
    <cellStyle name="Header1 2 2" xfId="282" xr:uid="{4AF13E45-D8C2-4532-B64B-ED3E05FD6D78}"/>
    <cellStyle name="Header1 2 3" xfId="283" xr:uid="{01C02734-67F5-417B-8B19-D62DF212FAF1}"/>
    <cellStyle name="Header1 3" xfId="284" xr:uid="{A13E33D5-576B-4860-A288-6D9299229358}"/>
    <cellStyle name="Header1 4" xfId="285" xr:uid="{5EEA8A72-9D43-4336-A7B3-11ABB68415F3}"/>
    <cellStyle name="Header1 5" xfId="286" xr:uid="{9AECA721-2CBF-48CB-BF8E-CF0A82024F86}"/>
    <cellStyle name="Header1 6" xfId="280" xr:uid="{52B8DFBA-8952-454B-8AF3-77BF7F4FD699}"/>
    <cellStyle name="Header2" xfId="77" xr:uid="{4BC2FA4B-3C8B-4B86-954C-F9934358F40F}"/>
    <cellStyle name="Header2 2" xfId="288" xr:uid="{0D6976EB-3105-4C3F-AD75-BD83B37FD8D0}"/>
    <cellStyle name="Header2 3" xfId="289" xr:uid="{3722C6FA-0150-423D-8641-0C7993A388C7}"/>
    <cellStyle name="Header2 4" xfId="287" xr:uid="{DD831833-A7AE-49DB-87C3-66F1A7A308B5}"/>
    <cellStyle name="Hlavička" xfId="78" xr:uid="{C8C46FC1-BADD-43BB-9D44-182218555360}"/>
    <cellStyle name="Horní index" xfId="290" xr:uid="{F69ACEB1-1F70-4AC3-B1F6-22AB6027B5A2}"/>
    <cellStyle name="Horní index 2" xfId="291" xr:uid="{10DFF8DA-5C22-4884-9F7D-91399B92A3FC}"/>
    <cellStyle name="Hyperlink" xfId="292" xr:uid="{FD561740-C2CB-427C-8E4C-D0AF12A08AA4}"/>
    <cellStyle name="Hyperlink 2" xfId="293" xr:uid="{1CADE303-DBA4-4C1C-AC3D-944D10FE141B}"/>
    <cellStyle name="Hypertextový odkaz 10" xfId="294" xr:uid="{DD19BEEA-850F-4478-918F-04E9B156DF61}"/>
    <cellStyle name="Hypertextový odkaz 11" xfId="295" xr:uid="{B1BB0BC9-07CE-49C2-BC37-4216B03B0B34}"/>
    <cellStyle name="Hypertextový odkaz 12" xfId="895" xr:uid="{B5533F80-4838-4AD9-8CD1-D4B87368B04D}"/>
    <cellStyle name="Hypertextový odkaz 2" xfId="296" xr:uid="{AF3F9CB3-B21D-4EAE-A67E-2FD5573B20E7}"/>
    <cellStyle name="Hypertextový odkaz 2 2" xfId="297" xr:uid="{31F0446C-9577-46BA-A0B3-F3D06D4D7622}"/>
    <cellStyle name="Hypertextový odkaz 3" xfId="298" xr:uid="{B5AB424B-C9B8-426C-9C50-C0DD29299B94}"/>
    <cellStyle name="Hypertextový odkaz 3 2" xfId="299" xr:uid="{DDAF0B28-9BC9-40F9-867F-927113C14FC6}"/>
    <cellStyle name="Hypertextový odkaz 3_List1" xfId="300" xr:uid="{CF39D4BC-99E5-46EE-872A-D8FCFB6AA0A6}"/>
    <cellStyle name="Hypertextový odkaz 4" xfId="301" xr:uid="{66B933CC-52BA-491D-9600-90715E0DF99D}"/>
    <cellStyle name="Hypertextový odkaz 5" xfId="302" xr:uid="{74EA3A95-9896-46D2-B8BB-801D8B5A5206}"/>
    <cellStyle name="Hypertextový odkaz 6" xfId="303" xr:uid="{2AA69BD4-8801-4A0C-80C6-38C73FDCBBE8}"/>
    <cellStyle name="Hypertextový odkaz 7" xfId="304" xr:uid="{3982409F-8ACC-4CA5-B437-C0A2FC1BE04A}"/>
    <cellStyle name="Hypertextový odkaz 8" xfId="305" xr:uid="{4D846237-6062-4712-BA90-DB74B517386A}"/>
    <cellStyle name="Hypertextový odkaz 9" xfId="306" xr:uid="{8C140D2F-4B73-4E14-ACD8-F22C192A31F7}"/>
    <cellStyle name="Chybně 2" xfId="307" xr:uid="{A7012A2F-D9EF-4779-B6CF-3593D9EDDCD4}"/>
    <cellStyle name="Chybně 3" xfId="308" xr:uid="{6E47A750-01FF-4601-812C-BF335C84B5DA}"/>
    <cellStyle name="Îáû÷íûé_PERSONAL" xfId="79" xr:uid="{695FC358-4921-4B67-964E-9B8CDB7A9FB5}"/>
    <cellStyle name="Input [yellow]" xfId="80" xr:uid="{B18A6904-01C9-4368-82A0-21A6BC11A4C6}"/>
    <cellStyle name="Input [yellow] 2" xfId="310" xr:uid="{2F5B8EEA-991C-41D9-83B3-8B39CEEFA12A}"/>
    <cellStyle name="Input [yellow] 3" xfId="311" xr:uid="{3B2598A7-F173-4403-A343-EC3400983D20}"/>
    <cellStyle name="Input [yellow] 4" xfId="309" xr:uid="{31C5BDFB-C6D7-4E42-9CE5-6D69CC8AA327}"/>
    <cellStyle name="Input Cells" xfId="312" xr:uid="{D4B3499F-7C60-49ED-8B1E-36FF78B0B2A1}"/>
    <cellStyle name="KAPITOLA" xfId="81" xr:uid="{B5F796CF-A03B-43D7-875A-3E68257A6260}"/>
    <cellStyle name="Kategorie" xfId="82" xr:uid="{C210CD54-70A0-4B38-9891-509DA0B01DAB}"/>
    <cellStyle name="Kontrolní buňka 2" xfId="313" xr:uid="{FC706339-D90C-4C74-93DC-9ABB3AEADE29}"/>
    <cellStyle name="Kontrolní buňka 3" xfId="574" xr:uid="{5439CC68-5483-4A20-9142-82BAAEAF3DFA}"/>
    <cellStyle name="Lien hypertexte" xfId="314" xr:uid="{FDE28B2C-A32F-4938-96D2-517BF451F020}"/>
    <cellStyle name="Lien hypertexte 2" xfId="315" xr:uid="{74CB1BBF-0EFC-4D4A-8F4D-06D7D98B3BBA}"/>
    <cellStyle name="Lien hypertexte visité" xfId="316" xr:uid="{1F5539A0-0369-43E3-BAA8-6E64F508C2FB}"/>
    <cellStyle name="Lien hypertexte visité 2" xfId="317" xr:uid="{C8893BE2-C677-494A-923A-C8FF540BC589}"/>
    <cellStyle name="Link Currency (0)" xfId="83" xr:uid="{A8980872-7C92-49E4-AB49-EE1194F2C0D8}"/>
    <cellStyle name="Link Currency (0) 2" xfId="319" xr:uid="{F5B1FC3C-C2FF-402E-A098-B2F77C72F02A}"/>
    <cellStyle name="Link Currency (0) 3" xfId="318" xr:uid="{27F07B61-10A8-4395-8A56-3A6651EB98FD}"/>
    <cellStyle name="Link Currency (2)" xfId="84" xr:uid="{5923158D-D9A4-4C35-B9D5-C6BC4E1728BE}"/>
    <cellStyle name="Link Currency (2) 2" xfId="321" xr:uid="{EAC35BE6-0BBC-4A0B-B746-77A141083900}"/>
    <cellStyle name="Link Currency (2) 3" xfId="320" xr:uid="{C945194E-9018-4F33-A1C8-9D369A123F24}"/>
    <cellStyle name="Link Units (0)" xfId="85" xr:uid="{ABB2BC2B-B544-445B-B781-11F73B4B8667}"/>
    <cellStyle name="Link Units (0) 2" xfId="323" xr:uid="{B65B1C12-69D9-4859-84CC-9534CF92147E}"/>
    <cellStyle name="Link Units (0) 3" xfId="322" xr:uid="{7211C540-18E4-45F8-93EB-673395B8FF8E}"/>
    <cellStyle name="Link Units (1)" xfId="86" xr:uid="{947CE46C-159B-4D75-8850-8026133774D5}"/>
    <cellStyle name="Link Units (1) 2" xfId="325" xr:uid="{2D2717AF-5CD1-4739-BFAC-221A261C9E97}"/>
    <cellStyle name="Link Units (1) 3" xfId="324" xr:uid="{4F4AE38C-0E98-4C12-B394-A80912DE1504}"/>
    <cellStyle name="Link Units (2)" xfId="87" xr:uid="{74A50F90-5F44-4320-A4BE-53A37D270AD2}"/>
    <cellStyle name="Link Units (2) 2" xfId="327" xr:uid="{E61A4518-CBB7-42F3-8F4A-228911DD6102}"/>
    <cellStyle name="Link Units (2) 3" xfId="326" xr:uid="{A775D758-4CB6-4473-9C98-584C7A656FAD}"/>
    <cellStyle name="Linked Cells" xfId="328" xr:uid="{147125E6-6182-4AF6-80FC-FB39D9D67712}"/>
    <cellStyle name="Měna 2" xfId="329" xr:uid="{664ECFD2-80A9-4385-97C0-C97580402DBB}"/>
    <cellStyle name="Měna 2 2" xfId="622" xr:uid="{7D326204-C1F5-4A1D-97A7-0F5EFA3E8A77}"/>
    <cellStyle name="Měna 2 2 2" xfId="710" xr:uid="{81ADC121-8544-4A8A-83A6-D6C62D757681}"/>
    <cellStyle name="Měna 2 2 2 2" xfId="877" xr:uid="{C9335B32-AFB7-49DD-B4DE-B7D08036B42B}"/>
    <cellStyle name="Měna 2 2 3" xfId="794" xr:uid="{BC6034A9-9644-4C9A-8F06-FF965CCD429A}"/>
    <cellStyle name="Měna 2 3" xfId="668" xr:uid="{6B61F6D3-BBDD-4A8F-8F3C-1D77622F2CF8}"/>
    <cellStyle name="Měna 2 3 2" xfId="835" xr:uid="{CB479AE9-4E35-4B4D-BB33-E9CEFF51FD35}"/>
    <cellStyle name="Měna 2 4" xfId="752" xr:uid="{307B72A9-A16A-4334-A160-EC986C79EC48}"/>
    <cellStyle name="Měna 3" xfId="330" xr:uid="{E0F88196-04F0-42A3-80C2-E6CF868FAF2F}"/>
    <cellStyle name="Měna 3 2" xfId="623" xr:uid="{1677BDCF-1EFB-48AB-B786-76782DBA21BE}"/>
    <cellStyle name="Měna 3 2 2" xfId="711" xr:uid="{95B94C5D-2E9A-42B8-AE53-414887876942}"/>
    <cellStyle name="Měna 3 2 2 2" xfId="878" xr:uid="{DF9471F7-96BF-4BAC-B3C8-2C8C7687B7C2}"/>
    <cellStyle name="Měna 3 2 3" xfId="795" xr:uid="{A0C1009D-4114-4599-B55E-A4E3A5F965B0}"/>
    <cellStyle name="Měna 3 3" xfId="669" xr:uid="{419A169A-28C2-4588-BC49-ACFF2952AF06}"/>
    <cellStyle name="Měna 3 3 2" xfId="836" xr:uid="{91951AD0-1868-408C-8693-71953AE44DC6}"/>
    <cellStyle name="Měna 3 4" xfId="753" xr:uid="{8A93DEDF-8DB0-437C-9FF8-610A4B3572EF}"/>
    <cellStyle name="měny 2" xfId="6" xr:uid="{77A2B45D-A97B-47D1-91B6-2CDCBDD8F8A8}"/>
    <cellStyle name="Millares_Proyecto MINFAR 20020516" xfId="88" xr:uid="{27866DE8-6A07-464E-91D3-2CEDC8A0CD3A}"/>
    <cellStyle name="Milliers [0]_!!!GO" xfId="331" xr:uid="{588C9767-612F-49C7-8D96-8308B437AA99}"/>
    <cellStyle name="Milliers_!!!GO" xfId="332" xr:uid="{7637839B-B338-46C6-A18F-C0BA3B5FFDE1}"/>
    <cellStyle name="Model" xfId="89" xr:uid="{A7873C75-B696-425A-95FB-4F3050093BD9}"/>
    <cellStyle name="Monétaire [0]_!!!GO" xfId="333" xr:uid="{990B9477-0035-4D66-B594-8126A992C0A6}"/>
    <cellStyle name="Monétaire_!!!GO" xfId="334" xr:uid="{55D429E8-1F75-46F5-BC86-7D6D0F3A6954}"/>
    <cellStyle name="Nadpis" xfId="90" xr:uid="{80AACD1E-58E1-4937-9DCF-B9084B809270}"/>
    <cellStyle name="nadpis 1 2" xfId="336" xr:uid="{82E28328-4722-431C-8115-02300E2CB793}"/>
    <cellStyle name="nadpis 1 2 2" xfId="337" xr:uid="{15E0B01D-2C21-4215-A6C1-EB8518A8648B}"/>
    <cellStyle name="nadpis 1 2 3" xfId="338" xr:uid="{8DCBC2C9-8B01-4BE4-9B61-F767421B294E}"/>
    <cellStyle name="Nadpis 1 2 4" xfId="339" xr:uid="{4336C126-7F39-44E2-9BD0-01B80E7B11AE}"/>
    <cellStyle name="Nadpis 1 2 5" xfId="340" xr:uid="{0EAEE3F0-CBC6-4E0D-B629-A3D2AAF0CFA7}"/>
    <cellStyle name="Nadpis 1 2 6" xfId="341" xr:uid="{58E59AF1-1C83-4B1A-8446-7CA5116417FE}"/>
    <cellStyle name="Nadpis 1 2 7" xfId="342" xr:uid="{AB6400D5-EA42-4993-8DEE-3F252594CBB2}"/>
    <cellStyle name="Nadpis 1 2 8" xfId="343" xr:uid="{EE1575BD-E9CD-4618-A609-6C1DC4A64C96}"/>
    <cellStyle name="nadpis 1 2_List1" xfId="344" xr:uid="{2F8C57A4-CFBD-4101-B574-BD378214543D}"/>
    <cellStyle name="Nadpis 1 3" xfId="575" xr:uid="{C7562B00-2597-4999-9171-B8B2C1336BCD}"/>
    <cellStyle name="Nadpis 1 4" xfId="639" xr:uid="{C1BABE30-27D3-43B9-BFCB-D4FBE9F43DE0}"/>
    <cellStyle name="Nadpis 1 5" xfId="646" xr:uid="{EB325A06-A9D4-40D8-99A5-8117C10314AB}"/>
    <cellStyle name="Nadpis 10" xfId="345" xr:uid="{3B2AA5E1-6E5B-4E51-A939-7BC5CD4829FE}"/>
    <cellStyle name="Nadpis 11" xfId="346" xr:uid="{A7907F56-7B6A-43EC-8353-346408819314}"/>
    <cellStyle name="Nadpis 12" xfId="566" xr:uid="{F3BEAEC7-2171-4FF2-9639-82729922EF6E}"/>
    <cellStyle name="NADPIS 13" xfId="335" xr:uid="{8D5D0889-6176-4B4E-B7D0-37563157793C}"/>
    <cellStyle name="nadpis 2 2" xfId="347" xr:uid="{5F9F2C52-3DFE-450F-AD89-75F1F35589A6}"/>
    <cellStyle name="nadpis 2 2 2" xfId="348" xr:uid="{96D77D8D-C573-4461-890B-EFCB5ACA53EB}"/>
    <cellStyle name="nadpis 2 2 2 2" xfId="349" xr:uid="{F2F1B049-AC7E-4F8C-B936-3FE571062EDB}"/>
    <cellStyle name="nadpis 2 2 2 3" xfId="350" xr:uid="{FBD5EFA3-6720-480F-8018-73AC48FA476A}"/>
    <cellStyle name="nadpis 2 2 3" xfId="351" xr:uid="{81DB0D01-04AB-4292-9189-FCEE1B46A6F9}"/>
    <cellStyle name="nadpis 2 2 3 2" xfId="352" xr:uid="{9E7409E4-CD27-4919-B459-0F7F5C27FC5B}"/>
    <cellStyle name="nadpis 2 2 3 3" xfId="353" xr:uid="{2800BE2F-FE35-4DC7-B21D-B9F506851341}"/>
    <cellStyle name="Nadpis 2 2 4" xfId="354" xr:uid="{29C6F714-5CB3-4C75-BBA3-EC4D277C9947}"/>
    <cellStyle name="Nadpis 2 2 5" xfId="355" xr:uid="{B4C4190C-8002-475F-BFA0-A510BE51B199}"/>
    <cellStyle name="Nadpis 2 2 6" xfId="356" xr:uid="{D5F82A0E-9F2F-4C8A-85E7-1A32634CDDEF}"/>
    <cellStyle name="Nadpis 2 2 7" xfId="357" xr:uid="{EE4A4401-9A32-46D0-8BCC-7328B5338E88}"/>
    <cellStyle name="Nadpis 2 2 8" xfId="358" xr:uid="{27560BF0-D1BE-4261-9F45-2B81DE1CC326}"/>
    <cellStyle name="nadpis 2 2_List1" xfId="359" xr:uid="{F251A0FB-EB29-420D-9508-7CE510DD629B}"/>
    <cellStyle name="Nadpis 2 3" xfId="576" xr:uid="{5CAB9731-751E-4E5D-ACB5-F73E271E58A5}"/>
    <cellStyle name="Nadpis 2 4" xfId="640" xr:uid="{FF98FA19-D871-4279-8356-8526C0D02461}"/>
    <cellStyle name="Nadpis 2 5" xfId="645" xr:uid="{7FA7A664-5628-4631-B23D-D4E66AAD7CD0}"/>
    <cellStyle name="Nadpis 3 2" xfId="360" xr:uid="{BBA40921-4AA3-4101-8BEF-D640D6834933}"/>
    <cellStyle name="Nadpis 3 3" xfId="577" xr:uid="{B8BFB1ED-390A-44E1-B843-6F727E9DE0D3}"/>
    <cellStyle name="Nadpis 4 2" xfId="361" xr:uid="{DD94CDED-29FD-47CD-A931-AF5A06A2A4CA}"/>
    <cellStyle name="Nadpis 4 3" xfId="578" xr:uid="{29B93AE5-4AE3-4778-A8B3-C27466BE69BA}"/>
    <cellStyle name="NADPIS 5" xfId="362" xr:uid="{BEBE385F-F071-4383-AFCF-97756F0A7C8E}"/>
    <cellStyle name="NADPIS 6" xfId="363" xr:uid="{49353D6D-0874-4021-8C35-8E17D740867F}"/>
    <cellStyle name="NADPIS 7" xfId="364" xr:uid="{4EE03376-6144-467B-BFAC-37F90AB1C483}"/>
    <cellStyle name="NADPIS 8" xfId="365" xr:uid="{6CE418B9-3A47-40A2-A81E-E4B332E9A530}"/>
    <cellStyle name="Nadpis 9" xfId="366" xr:uid="{937EBA69-4E27-435F-AAE5-8814BDF87E1E}"/>
    <cellStyle name="Název 2" xfId="134" xr:uid="{D6E1556D-A971-4494-8D92-9E5E87A29346}"/>
    <cellStyle name="Název 2 2" xfId="368" xr:uid="{CD9FAA5B-549A-4477-A2AA-0EF237DC609F}"/>
    <cellStyle name="Název 2 3" xfId="367" xr:uid="{323BCCE2-EAC4-4A6E-81B3-8893802C076A}"/>
    <cellStyle name="Název 3" xfId="369" xr:uid="{CC5F2150-D4CC-41E2-9E8C-96D7D297152F}"/>
    <cellStyle name="Název 4" xfId="579" xr:uid="{EF845329-7CC4-4979-A14A-61EF19CB4D5D}"/>
    <cellStyle name="nazev_skup" xfId="370" xr:uid="{8E43C753-EBB2-446F-BEA3-FB268FF489AC}"/>
    <cellStyle name="Neutrální 2" xfId="371" xr:uid="{1096A9A6-66D2-42D7-BC18-A15109F679BF}"/>
    <cellStyle name="Neutrální 3" xfId="372" xr:uid="{689DDFF4-75BD-4595-BBF7-0D079496F922}"/>
    <cellStyle name="Neutrální 4" xfId="580" xr:uid="{3F09AD51-1B3F-4406-8A89-8DBB9D6C98CE}"/>
    <cellStyle name="no dec" xfId="91" xr:uid="{7E103F96-37D4-45E6-AEF7-FC932BFB1A24}"/>
    <cellStyle name="nor.cena" xfId="92" xr:uid="{11667C5D-F7A0-4D05-9161-7539B51AD5BD}"/>
    <cellStyle name="normal" xfId="93" xr:uid="{554EA3D1-77DA-458A-89DC-EBE12398A639}"/>
    <cellStyle name="Normal - Style1" xfId="94" xr:uid="{B5A01F04-E381-447B-B28A-D6809811BEFA}"/>
    <cellStyle name="Normal - Style1 2" xfId="375" xr:uid="{8846B034-CBC2-42EE-9985-E86A0BD4789F}"/>
    <cellStyle name="Normal - Style1 3" xfId="374" xr:uid="{CD7413A1-C002-40CF-8697-BE7ED429C69A}"/>
    <cellStyle name="Normal 10" xfId="376" xr:uid="{E82762F0-0069-4E00-8F4E-AE02EF5F7BB4}"/>
    <cellStyle name="Normal 11" xfId="377" xr:uid="{E981A607-D5DB-4B85-B06F-5B0C1005837A}"/>
    <cellStyle name="Normal 12" xfId="378" xr:uid="{D2CF5BCC-87FA-4691-88BF-0A703D5B6A42}"/>
    <cellStyle name="Normal 13" xfId="379" xr:uid="{6817A57D-9E95-4181-B4EE-7C9D4451C7DA}"/>
    <cellStyle name="Normal 14" xfId="380" xr:uid="{49EB0F3F-47AB-4EFB-AEC6-8D3198D8AD5D}"/>
    <cellStyle name="Normal 15" xfId="381" xr:uid="{0E2EE5FB-D8C1-44AB-AA7A-446A065195D7}"/>
    <cellStyle name="Normal 16" xfId="382" xr:uid="{ADC9F256-A4BB-42F3-A9B0-DB7772AFDB83}"/>
    <cellStyle name="normal 17" xfId="383" xr:uid="{E42D7619-D263-47C1-B274-BF16C2F26E52}"/>
    <cellStyle name="normal 18" xfId="384" xr:uid="{BC8DD57D-83A8-4C24-9F4B-246EAB2C4FC2}"/>
    <cellStyle name="normal 19" xfId="385" xr:uid="{73C84DC6-BA47-4C7E-82ED-3A2203276ABD}"/>
    <cellStyle name="normal 2" xfId="386" xr:uid="{26DDB322-425C-43C5-8E8A-4D5068E26CBB}"/>
    <cellStyle name="normal 20" xfId="567" xr:uid="{B9058580-F282-4F43-AD5F-A4EEE214FB99}"/>
    <cellStyle name="normal 21" xfId="373" xr:uid="{E269F09D-CAEA-4C35-929C-AB2C499C34C6}"/>
    <cellStyle name="normal 3" xfId="387" xr:uid="{113E191D-546E-47D1-9109-ACCC7191CDC0}"/>
    <cellStyle name="normal 4" xfId="388" xr:uid="{73CCD443-A9E7-4B6B-B29B-7CF9682F414B}"/>
    <cellStyle name="normal 5" xfId="389" xr:uid="{AE438753-9939-475A-9436-5A957B6F80B7}"/>
    <cellStyle name="Normal 6" xfId="390" xr:uid="{A4CDFE15-85A3-412C-A1F1-5A5406E914B8}"/>
    <cellStyle name="Normal 7" xfId="391" xr:uid="{BF04084A-E1C6-48C9-AFC1-2F4C2A0F8C5F}"/>
    <cellStyle name="Normal 8" xfId="392" xr:uid="{5CED6557-4FC4-4C17-8069-AF2391BD73A8}"/>
    <cellStyle name="Normal 9" xfId="393" xr:uid="{AF4E8492-2E9E-4D48-949A-1758214749D9}"/>
    <cellStyle name="Normal_!!!GO" xfId="394" xr:uid="{B27939DD-0CB0-4013-9B9E-6CC49FED571D}"/>
    <cellStyle name="Normální" xfId="0" builtinId="0" customBuiltin="1"/>
    <cellStyle name="Normální 10" xfId="14" xr:uid="{E4DF9266-A35B-45C2-A459-522716C2AB5C}"/>
    <cellStyle name="Normální 10 2" xfId="132" xr:uid="{254CA532-133D-4A88-9C2E-8F797B220AEB}"/>
    <cellStyle name="Normální 10 2 2" xfId="139" xr:uid="{EAEED012-9149-4CB4-AEFF-5A2FF39E005B}"/>
    <cellStyle name="Normální 10 2 2 2" xfId="397" xr:uid="{10FD1D56-CADD-4C62-A599-D74AAD84C5A9}"/>
    <cellStyle name="Normální 10 2 2 2 2" xfId="625" xr:uid="{B25CCEF1-E372-456C-8C83-563FF35281FF}"/>
    <cellStyle name="Normální 10 2 2 2 2 2" xfId="713" xr:uid="{69212D03-BEB6-41A0-9D44-66C127C27C2C}"/>
    <cellStyle name="Normální 10 2 2 2 2 2 2" xfId="880" xr:uid="{782226AF-BC23-45CC-8A58-6DAD2E3D58C6}"/>
    <cellStyle name="Normální 10 2 2 2 2 3" xfId="797" xr:uid="{F2894CEF-AF53-4371-AE2E-565AA715C2B8}"/>
    <cellStyle name="Normální 10 2 2 2 3" xfId="671" xr:uid="{EEDAD885-69BF-408F-8FEC-CA88CE77C4EF}"/>
    <cellStyle name="Normální 10 2 2 2 3 2" xfId="838" xr:uid="{C15F31F0-24CB-4A77-A47D-7A1EC6D6A233}"/>
    <cellStyle name="Normální 10 2 2 2 4" xfId="755" xr:uid="{2B58BCB6-0106-45D0-8584-1AF567FA8AD6}"/>
    <cellStyle name="Normální 10 2 2 3" xfId="607" xr:uid="{5CD4C449-6789-48EF-9717-E66F1408CFA9}"/>
    <cellStyle name="Normální 10 2 2 3 2" xfId="695" xr:uid="{8E74E9C3-E441-4EF8-9513-E63449956A09}"/>
    <cellStyle name="Normální 10 2 2 3 2 2" xfId="862" xr:uid="{01A9D232-3616-46B2-B45D-E17EC8B793ED}"/>
    <cellStyle name="Normální 10 2 2 3 3" xfId="779" xr:uid="{B96E6A01-47D5-4C32-B045-A3A3C9B20225}"/>
    <cellStyle name="Normální 10 2 2 4" xfId="653" xr:uid="{5E5EC142-8304-4D44-98C9-303F4D21AA1D}"/>
    <cellStyle name="Normální 10 2 2 4 2" xfId="820" xr:uid="{7D8937E0-5992-4F1C-8E13-6BCDDF7C07FB}"/>
    <cellStyle name="Normální 10 2 2 5" xfId="737" xr:uid="{30945B67-AE32-4142-9DF1-FF9471A32D5C}"/>
    <cellStyle name="Normální 10 2 3" xfId="396" xr:uid="{50768E38-79D3-4206-8DEB-F894A2E7BC53}"/>
    <cellStyle name="Normální 10 2 3 2" xfId="624" xr:uid="{FF7EF1B0-BBB3-4F90-9C75-746873210935}"/>
    <cellStyle name="Normální 10 2 3 2 2" xfId="712" xr:uid="{C775FA5F-9184-41B1-A000-42413A3F2F5F}"/>
    <cellStyle name="Normální 10 2 3 2 2 2" xfId="879" xr:uid="{AFA4F4E0-F808-48D9-B4E8-0F4310A1F609}"/>
    <cellStyle name="Normální 10 2 3 2 3" xfId="796" xr:uid="{EBF6C80E-5638-400A-B2D4-ED134E58DAC4}"/>
    <cellStyle name="Normální 10 2 3 3" xfId="670" xr:uid="{6A805A3F-EC03-4D0C-95DE-BE432BF9760F}"/>
    <cellStyle name="Normální 10 2 3 3 2" xfId="837" xr:uid="{0FE841DD-02C2-43ED-8F7E-01320E6BC78F}"/>
    <cellStyle name="Normální 10 2 3 4" xfId="754" xr:uid="{8E80A0C2-9CE2-4AE1-B63E-921B2EFC32AF}"/>
    <cellStyle name="Normální 10 2 4" xfId="602" xr:uid="{0440D6D1-F68A-47F2-9823-9207460778BE}"/>
    <cellStyle name="Normální 10 2 4 2" xfId="690" xr:uid="{F9D88078-CD72-4304-9E3E-4BF47926F464}"/>
    <cellStyle name="Normální 10 2 4 2 2" xfId="857" xr:uid="{BCC8B53E-3CC1-4A98-B2B0-48CDBF537250}"/>
    <cellStyle name="Normální 10 2 4 3" xfId="774" xr:uid="{292F883F-6A72-414A-8EFD-BAF9EF0DB8ED}"/>
    <cellStyle name="Normální 10 2 5" xfId="648" xr:uid="{00996226-F894-4FA2-BCB1-4CC63E79D619}"/>
    <cellStyle name="Normální 10 2 5 2" xfId="815" xr:uid="{DCDCE9B9-D49D-46B0-A8BC-F485B3D405DB}"/>
    <cellStyle name="Normální 10 2 6" xfId="732" xr:uid="{80993E2C-26D6-460E-8CE8-C160D8019648}"/>
    <cellStyle name="Normální 10 3" xfId="136" xr:uid="{05D1442B-943D-46BA-A894-E86F2E3E816B}"/>
    <cellStyle name="Normální 10 3 2" xfId="398" xr:uid="{3CEEB036-46D9-4562-ACA7-64886FA0ADA3}"/>
    <cellStyle name="Normální 10 3 2 2" xfId="626" xr:uid="{9F886C7A-701B-4AE6-B82B-6AAE8372B2D9}"/>
    <cellStyle name="Normální 10 3 2 2 2" xfId="714" xr:uid="{656193E5-C689-4794-A44E-4F76323B08F5}"/>
    <cellStyle name="Normální 10 3 2 2 2 2" xfId="881" xr:uid="{2F470AB1-7B3D-4AE5-B016-EF08C2198F5B}"/>
    <cellStyle name="Normální 10 3 2 2 3" xfId="798" xr:uid="{84D1555F-13BD-4918-8010-89617377B0D2}"/>
    <cellStyle name="Normální 10 3 2 3" xfId="672" xr:uid="{E3535320-2BA1-4EB1-AFB8-AA8587110D46}"/>
    <cellStyle name="Normální 10 3 2 3 2" xfId="839" xr:uid="{BD9A2E68-BDC8-4BBA-A50A-A6A404C352C7}"/>
    <cellStyle name="Normální 10 3 2 4" xfId="756" xr:uid="{50DB0B40-B17C-4901-B49B-7D33E4B1C3C0}"/>
    <cellStyle name="Normální 10 3 3" xfId="604" xr:uid="{5BD6A9AD-B4E6-4B5C-B10B-FBAD8758A5EE}"/>
    <cellStyle name="Normální 10 3 3 2" xfId="692" xr:uid="{C44ABA2B-9DE9-4509-8544-A3714C5539FB}"/>
    <cellStyle name="Normální 10 3 3 2 2" xfId="859" xr:uid="{4FBCED79-DBC1-4EBF-9C08-39A16EABA0FB}"/>
    <cellStyle name="Normální 10 3 3 3" xfId="776" xr:uid="{2EB04E46-0B80-4595-B7D6-8C94C9150D16}"/>
    <cellStyle name="Normální 10 3 4" xfId="650" xr:uid="{C58BF355-4F8B-4FA3-BD91-8B19F6510610}"/>
    <cellStyle name="Normální 10 3 4 2" xfId="817" xr:uid="{6F9F9741-C066-4991-AFE5-531EBB377747}"/>
    <cellStyle name="Normální 10 3 5" xfId="734" xr:uid="{853861B4-9E97-4248-9335-ECA50AA5E5AD}"/>
    <cellStyle name="Normální 10 4" xfId="399" xr:uid="{39F9545F-A26F-48E8-96DF-035B9E0ED5E1}"/>
    <cellStyle name="Normální 10 4 2" xfId="627" xr:uid="{1CFF5A53-C6AB-4C51-A804-8FBAFD124CFF}"/>
    <cellStyle name="Normální 10 4 2 2" xfId="715" xr:uid="{454B6796-40F6-4C79-AD31-62D5ED55E1C5}"/>
    <cellStyle name="Normální 10 4 2 2 2" xfId="882" xr:uid="{E9B04A79-308E-4927-90CC-B4696F8DDA6A}"/>
    <cellStyle name="Normální 10 4 2 3" xfId="799" xr:uid="{34917670-9735-4B72-8C1B-E23E73C76E2D}"/>
    <cellStyle name="Normální 10 4 3" xfId="673" xr:uid="{1AB94903-8F75-409C-9197-107748A2E47C}"/>
    <cellStyle name="Normální 10 4 3 2" xfId="840" xr:uid="{BD78C377-0C40-4468-959B-4B05FDA91105}"/>
    <cellStyle name="Normální 10 4 4" xfId="757" xr:uid="{3156630C-9F16-4A90-9267-14C788B74D7D}"/>
    <cellStyle name="Normální 10 5" xfId="395" xr:uid="{E69CCC4D-D7FC-4507-9926-E71DADC9EE00}"/>
    <cellStyle name="Normální 10 6" xfId="599" xr:uid="{1C11F852-3EC2-4C38-9DCA-473B35962058}"/>
    <cellStyle name="Normální 10 6 2" xfId="687" xr:uid="{4620BB40-592A-4BC9-9A9B-99FB6AF2ACDF}"/>
    <cellStyle name="Normální 10 6 2 2" xfId="854" xr:uid="{24BFE409-F4C8-4551-8B0A-B324222B8407}"/>
    <cellStyle name="Normální 10 6 3" xfId="771" xr:uid="{168FEA71-D1BF-460D-9A7F-B3E7A569DDD9}"/>
    <cellStyle name="Normální 10 7" xfId="643" xr:uid="{08381BBC-FD99-4BE5-B197-D7B8A5EA199F}"/>
    <cellStyle name="Normální 10 7 2" xfId="812" xr:uid="{4C664682-90E5-4116-A008-33197E9E0399}"/>
    <cellStyle name="Normální 10 8" xfId="729" xr:uid="{786FEFFE-6827-47CD-AD56-5E4EAB36D5B5}"/>
    <cellStyle name="Normální 11" xfId="2" xr:uid="{BA25F71B-F7A2-47DE-80A7-1D8F9BC14CBB}"/>
    <cellStyle name="Normální 11 2" xfId="401" xr:uid="{DD15AFA9-890E-4364-8CBF-1BC22BF8F4E9}"/>
    <cellStyle name="Normální 11 3" xfId="400" xr:uid="{F4BFD763-DF05-455D-B642-0E72B5B736A7}"/>
    <cellStyle name="Normální 12" xfId="133" xr:uid="{9206017B-CB7F-4D4E-BB47-CBB6EBE07652}"/>
    <cellStyle name="Normální 12 2" xfId="403" xr:uid="{A9C685C6-F979-4DE5-87B8-F7750282B577}"/>
    <cellStyle name="Normální 12 3" xfId="404" xr:uid="{338D8B2C-0985-4447-8E4D-906D6C0759EF}"/>
    <cellStyle name="Normální 12 4" xfId="402" xr:uid="{7CE30617-66A2-4656-ABD2-2E901E2B56DC}"/>
    <cellStyle name="Normální 13" xfId="1" xr:uid="{9B363854-EAE1-429B-A19C-20F988C1DBCF}"/>
    <cellStyle name="Normální 13 2" xfId="405" xr:uid="{D38DB626-EBEB-4EE4-807C-BD68FD694D57}"/>
    <cellStyle name="Normální 14" xfId="406" xr:uid="{1E98C2D8-2F9A-4552-9862-80784FA3C1B5}"/>
    <cellStyle name="Normální 15" xfId="407" xr:uid="{F88A68DA-211C-4BAA-BD33-D7CF37B4EEFF}"/>
    <cellStyle name="Normální 16" xfId="408" xr:uid="{93B9F49E-2ED0-49E7-B401-4C9C1891EB13}"/>
    <cellStyle name="Normální 17" xfId="140" xr:uid="{1CEB0244-3005-4E2F-8823-715D50F97EE6}"/>
    <cellStyle name="Normální 18" xfId="572" xr:uid="{7DBEA17B-29F0-4A18-B65E-9B33AF83F95D}"/>
    <cellStyle name="Normální 18 2" xfId="597" xr:uid="{A64A6B4A-D16E-43A5-A212-A67647D70C22}"/>
    <cellStyle name="Normální 19" xfId="595" xr:uid="{8E90C101-1D0A-480E-A61B-B4EE0CD2120E}"/>
    <cellStyle name="Normální 19 2" xfId="685" xr:uid="{284948EF-69CB-444E-93CE-A8A1E79F9211}"/>
    <cellStyle name="Normální 19 2 2" xfId="852" xr:uid="{BABC3567-DCDA-4443-88E3-93F0646E33C6}"/>
    <cellStyle name="Normální 19 3" xfId="769" xr:uid="{DABE1EE7-93A9-467D-8BA9-D5CA2A803AA1}"/>
    <cellStyle name="normální 2" xfId="9" xr:uid="{BC089628-DB82-400F-8A89-60D5E2159325}"/>
    <cellStyle name="normální 2 2" xfId="131" xr:uid="{7792F6F4-3C8A-4658-8B98-8758C858CAB1}"/>
    <cellStyle name="Normální 2 2 10" xfId="409" xr:uid="{1061ADC3-4446-4937-B882-85328267E1BF}"/>
    <cellStyle name="Normální 2 2 2" xfId="410" xr:uid="{E7EF12BE-3FF9-4373-B82F-9A8B6FB4340B}"/>
    <cellStyle name="Normální 2 2 2 2" xfId="411" xr:uid="{2F3812E3-62C2-45B1-9D8A-64DF7899E01E}"/>
    <cellStyle name="Normální 2 2 3" xfId="412" xr:uid="{5D901EBB-3453-44D2-A593-AFB1671D7FA5}"/>
    <cellStyle name="Normální 2 2 4" xfId="413" xr:uid="{23C235A1-7E1B-4C1C-96A6-59FFEE722B29}"/>
    <cellStyle name="Normální 2 2 5" xfId="414" xr:uid="{6C24326D-5D62-4CCE-9582-54E2A7FA3317}"/>
    <cellStyle name="normální 2 2 6" xfId="415" xr:uid="{9248D4EB-68E9-4D4A-AC76-1DD00CC13823}"/>
    <cellStyle name="normální 2 2 7" xfId="416" xr:uid="{CFF7F5CD-C05B-489E-BF41-72444B62D76D}"/>
    <cellStyle name="normální 2 2 8" xfId="417" xr:uid="{B01F18F7-9E43-47A0-A395-644920DD1086}"/>
    <cellStyle name="normální 2 2 9" xfId="570" xr:uid="{22D95998-FC11-483F-BE9F-852DBBF94209}"/>
    <cellStyle name="Normální 2 2_List1" xfId="418" xr:uid="{1C5C1DFA-E14D-4D0A-8DA8-544DE52641F7}"/>
    <cellStyle name="normální 2 3" xfId="95" xr:uid="{167095DB-C598-4422-8EC6-4F4FEDA5CFC6}"/>
    <cellStyle name="Normální 2 3 2" xfId="420" xr:uid="{0C644EA7-56E4-49E8-AB34-D52FDE7B2C8C}"/>
    <cellStyle name="normální 2 3 3" xfId="421" xr:uid="{171EDE0A-9D6F-4F37-B4CA-69442EF7956C}"/>
    <cellStyle name="normální 2 3 4" xfId="422" xr:uid="{FB9322B7-9430-4A97-AE59-730E4D891335}"/>
    <cellStyle name="normální 2 3 5" xfId="423" xr:uid="{770A6DCE-40CD-4C70-ABFC-A4FC197DBDBB}"/>
    <cellStyle name="normální 2 3 6" xfId="568" xr:uid="{F3ABFC85-3C71-4706-B373-D7DBD9A6C38A}"/>
    <cellStyle name="Normální 2 3 7" xfId="419" xr:uid="{EDCEEAF3-054A-4837-806C-062829E0409F}"/>
    <cellStyle name="Normální 2 4" xfId="424" xr:uid="{F5421A8D-6DF4-4CD7-AFB0-B08FA89D1DCF}"/>
    <cellStyle name="Normální 2 5" xfId="425" xr:uid="{A06FCDED-C793-41F9-8F5C-31CB839BA521}"/>
    <cellStyle name="Normální 2 6" xfId="426" xr:uid="{83AD4BB2-2FEF-4302-A892-29CA8DB570C8}"/>
    <cellStyle name="Normální 2 7" xfId="427" xr:uid="{EC349979-4832-4AAE-9A38-DFCE66653AC1}"/>
    <cellStyle name="Normální 20" xfId="641" xr:uid="{2B300DF2-5D6F-4DFD-AD9C-43C133A4C327}"/>
    <cellStyle name="Normální 21" xfId="727" xr:uid="{E89E00B0-D4B7-491B-98EF-3E52D1237559}"/>
    <cellStyle name="Normální 22" xfId="894" xr:uid="{435543A7-609D-47A7-9594-FB5EC9A21EE2}"/>
    <cellStyle name="normální 3" xfId="5" xr:uid="{4FF9F9FC-4400-4FD4-B85C-D31DB067A035}"/>
    <cellStyle name="normální 3 10" xfId="562" xr:uid="{3D005977-AB0E-4707-A93D-C2EFB63A1E33}"/>
    <cellStyle name="Normální 3 11" xfId="428" xr:uid="{4473499D-0DA4-46C9-A8E1-87C08FB33DCC}"/>
    <cellStyle name="Normální 3 2" xfId="429" xr:uid="{939CB52C-78F9-4D63-95BF-077071000DD3}"/>
    <cellStyle name="Normální 3 2 2" xfId="430" xr:uid="{F6AE1D0C-27E0-4A35-B951-43F585C79CEE}"/>
    <cellStyle name="Normální 3 3" xfId="431" xr:uid="{5E0E8FC4-4079-499E-ABD0-8126FC8D69CC}"/>
    <cellStyle name="Normální 3 4" xfId="432" xr:uid="{75DAE333-4443-4BD5-9C99-8145329B8588}"/>
    <cellStyle name="Normální 3 5" xfId="433" xr:uid="{255956DC-1F20-4D9B-9487-05A915F42857}"/>
    <cellStyle name="Normální 3 6" xfId="434" xr:uid="{8AB108C3-4286-4275-927A-EDB94F8BF730}"/>
    <cellStyle name="normální 3 7" xfId="435" xr:uid="{CF7BB20E-52BB-46F3-8012-D729434D7D79}"/>
    <cellStyle name="normální 3 8" xfId="436" xr:uid="{CA1B81C5-290C-450F-A897-E917EA0F426E}"/>
    <cellStyle name="normální 3 9" xfId="437" xr:uid="{37A707D7-80B6-43D2-8127-8F08863CB22D}"/>
    <cellStyle name="Normální 3_List1" xfId="438" xr:uid="{97EF8D41-8C8D-4E1B-A650-243CFD4EC48C}"/>
    <cellStyle name="Normální 4" xfId="10" xr:uid="{1644A841-3576-4A20-A603-FEAD2DCBB71E}"/>
    <cellStyle name="Normální 4 10" xfId="440" xr:uid="{9B057AD4-FD36-407C-BF20-BD4EF6BD420B}"/>
    <cellStyle name="Normální 4 11" xfId="441" xr:uid="{9584F7A6-951A-4385-81C8-9D11FF0FF235}"/>
    <cellStyle name="normální 4 12" xfId="439" xr:uid="{033F826D-F15B-4969-8A24-E887628812D0}"/>
    <cellStyle name="normální 4 2" xfId="442" xr:uid="{2C56C327-EF27-4DA6-BEFD-53CECE941772}"/>
    <cellStyle name="normální 4 3" xfId="443" xr:uid="{FB635487-6BED-4800-8BAF-565C23425E41}"/>
    <cellStyle name="Normální 4 4" xfId="444" xr:uid="{66C0AD82-C1FE-4587-9FFD-223DDF9391F7}"/>
    <cellStyle name="Normální 4 5" xfId="445" xr:uid="{231FD7B2-1A9A-4C94-93C6-3C879C50BA76}"/>
    <cellStyle name="Normální 4 6" xfId="446" xr:uid="{FE86AD84-4AD5-4ADF-8963-E65B1F7D3A8C}"/>
    <cellStyle name="Normální 4 7" xfId="447" xr:uid="{0423CACA-DF33-4AA9-9388-9ADBDFCBA539}"/>
    <cellStyle name="Normální 4 8" xfId="448" xr:uid="{77548F51-3893-4BDE-B3D2-3338A17E12A4}"/>
    <cellStyle name="Normální 4 9" xfId="449" xr:uid="{42AE5479-D2AE-43DC-A21E-1298E942AF00}"/>
    <cellStyle name="normální 4_List1" xfId="450" xr:uid="{3CE31208-AD7A-4E28-BE52-9A810C6E99A5}"/>
    <cellStyle name="normální 5" xfId="7" xr:uid="{26B862F1-F51E-4F96-99A7-95C4BE0CF254}"/>
    <cellStyle name="Normální 5 10" xfId="452" xr:uid="{195F3570-7238-4657-91D9-61AE30FF881C}"/>
    <cellStyle name="normální 5 11" xfId="453" xr:uid="{9555059B-9BDB-48F6-92F4-0684DEA01CD7}"/>
    <cellStyle name="normální 5 12" xfId="454" xr:uid="{63BADC36-3F2A-4FEF-A832-0302ECBAFC25}"/>
    <cellStyle name="normální 5 13" xfId="455" xr:uid="{EA829D06-2EC7-44CB-A469-E9B913ABDAD3}"/>
    <cellStyle name="normální 5 14" xfId="563" xr:uid="{43BE04AF-2A73-4F20-8C90-73312AE11CF7}"/>
    <cellStyle name="normální 5 15" xfId="451" xr:uid="{3C380389-4986-4D1A-B790-56891A4D9B00}"/>
    <cellStyle name="normální 5 2" xfId="456" xr:uid="{CA1E15CE-3D46-4683-9852-FAA1F5D05C4F}"/>
    <cellStyle name="normální 5 3" xfId="457" xr:uid="{BEBCD10C-5B99-4F4C-A84F-7735B5B97C80}"/>
    <cellStyle name="Normální 5 4" xfId="458" xr:uid="{0C8F78CB-8183-4466-8A0D-41E4451D5E10}"/>
    <cellStyle name="Normální 5 4 2" xfId="628" xr:uid="{24D562A5-555C-457F-81F0-086BDB00D79F}"/>
    <cellStyle name="Normální 5 4 2 2" xfId="716" xr:uid="{5750A408-9B80-4A8E-9EC7-A31A784A33C3}"/>
    <cellStyle name="Normální 5 4 2 2 2" xfId="883" xr:uid="{0214EF5B-96CF-4569-803C-347E81B946DA}"/>
    <cellStyle name="Normální 5 4 2 3" xfId="800" xr:uid="{65BB28E9-16BE-4B08-A244-30E145CDEFFD}"/>
    <cellStyle name="Normální 5 4 3" xfId="674" xr:uid="{6302F9CC-F419-412D-9683-E2EDE851B6B9}"/>
    <cellStyle name="Normální 5 4 3 2" xfId="841" xr:uid="{9D6C1E74-AC4C-4E0F-AF35-2E2C5DC58693}"/>
    <cellStyle name="Normální 5 4 4" xfId="758" xr:uid="{CCAE8834-B2FE-487C-89BB-B765259B5253}"/>
    <cellStyle name="Normální 5 5" xfId="459" xr:uid="{DAF6DB5E-7234-4CA6-A3E5-B53A11AC45AD}"/>
    <cellStyle name="Normální 5 5 2" xfId="629" xr:uid="{35025210-41D8-40BC-A97E-7BB844723C7E}"/>
    <cellStyle name="Normální 5 5 2 2" xfId="717" xr:uid="{C5BE4BD9-F630-4040-AA12-47EC00A26057}"/>
    <cellStyle name="Normální 5 5 2 2 2" xfId="884" xr:uid="{D6A08C94-8385-4700-967E-814D87D7C391}"/>
    <cellStyle name="Normální 5 5 2 3" xfId="801" xr:uid="{77D00411-BDB5-45CB-8863-6619521F3971}"/>
    <cellStyle name="Normální 5 5 3" xfId="675" xr:uid="{FE3E7D0E-5DAC-4FE4-96DC-A59795A1DD03}"/>
    <cellStyle name="Normální 5 5 3 2" xfId="842" xr:uid="{FC09FA77-561B-4EBE-A8C5-6DF419CFAB7C}"/>
    <cellStyle name="Normální 5 5 4" xfId="759" xr:uid="{3E303881-4512-4680-BEDD-F7420D825AC0}"/>
    <cellStyle name="Normální 5 6" xfId="460" xr:uid="{CBA54032-B2D6-4096-B936-2DDFD01C9F87}"/>
    <cellStyle name="Normální 5 6 2" xfId="630" xr:uid="{40C98227-8741-4530-8423-797A278558E7}"/>
    <cellStyle name="Normální 5 6 2 2" xfId="718" xr:uid="{8D78136C-E007-49A7-B1E6-25DD4DC9D6C7}"/>
    <cellStyle name="Normální 5 6 2 2 2" xfId="885" xr:uid="{FD32DF0C-49FC-481F-B89E-22E20C1C8D09}"/>
    <cellStyle name="Normální 5 6 2 3" xfId="802" xr:uid="{F0AC200B-E6A1-4300-8B46-80B01AB9E025}"/>
    <cellStyle name="Normální 5 6 3" xfId="676" xr:uid="{A512BA0A-1E82-4BBA-9945-335EC0DDA04C}"/>
    <cellStyle name="Normální 5 6 3 2" xfId="843" xr:uid="{5150171F-CDF5-41AD-AAB8-87059F0977DE}"/>
    <cellStyle name="Normální 5 6 4" xfId="760" xr:uid="{19CA3BD5-4734-4F0F-9D38-EA42A340B76D}"/>
    <cellStyle name="Normální 5 7" xfId="461" xr:uid="{C134AA9F-DECA-420E-89B6-3EE28B8D3A80}"/>
    <cellStyle name="Normální 5 7 2" xfId="631" xr:uid="{07C6C5D2-3097-40C8-9FD8-35202837F406}"/>
    <cellStyle name="Normální 5 7 2 2" xfId="719" xr:uid="{63399C5C-D670-47D2-B5D4-904DB6F8143B}"/>
    <cellStyle name="Normální 5 7 2 2 2" xfId="886" xr:uid="{C9DDF679-DD91-4135-9471-5F8725BF2AD5}"/>
    <cellStyle name="Normální 5 7 2 3" xfId="803" xr:uid="{AE807115-7B92-4FF5-93A3-ED00BE75FCB2}"/>
    <cellStyle name="Normální 5 7 3" xfId="677" xr:uid="{A177A3E8-C5BD-4B22-8F2A-B68C27B7BF8C}"/>
    <cellStyle name="Normální 5 7 3 2" xfId="844" xr:uid="{7A09BD2B-C6C6-4F3E-AD8A-0F751BB01B9A}"/>
    <cellStyle name="Normální 5 7 4" xfId="761" xr:uid="{5F914BCC-08FB-44B7-BDFD-3682029E134B}"/>
    <cellStyle name="Normální 5 8" xfId="462" xr:uid="{ACEF1DC4-79E5-4038-803E-E7DA03FCE759}"/>
    <cellStyle name="Normální 5 8 2" xfId="632" xr:uid="{332479C7-EBA9-42C7-BA0C-3405EDC81F76}"/>
    <cellStyle name="Normální 5 8 2 2" xfId="720" xr:uid="{33A869E7-D058-4413-B3EC-95AA0E7AA601}"/>
    <cellStyle name="Normální 5 8 2 2 2" xfId="887" xr:uid="{2FB44352-3376-4080-AED6-CD8CD04434CB}"/>
    <cellStyle name="Normální 5 8 2 3" xfId="804" xr:uid="{C5A2FC8F-D1E5-4580-B674-9881D7FF7C24}"/>
    <cellStyle name="Normální 5 8 3" xfId="678" xr:uid="{F91B55A1-A24E-4AEF-B780-355E9CDA44D1}"/>
    <cellStyle name="Normální 5 8 3 2" xfId="845" xr:uid="{3FE74D55-D6F8-4928-9442-C876E2919D18}"/>
    <cellStyle name="Normální 5 8 4" xfId="762" xr:uid="{421AF133-5113-49F1-837A-1663A9837C62}"/>
    <cellStyle name="Normální 5 9" xfId="463" xr:uid="{F93AD437-C205-4FB1-A32F-E20862BA318B}"/>
    <cellStyle name="normální 5_List1" xfId="464" xr:uid="{7249515B-7BBD-40FE-AD4B-876085178104}"/>
    <cellStyle name="Normální 6" xfId="3" xr:uid="{76A5A22C-9087-4BBB-AE5D-4E5D82F701BF}"/>
    <cellStyle name="normální 6 10" xfId="465" xr:uid="{975B610F-C3FD-47E7-8B47-7E5CC4223D32}"/>
    <cellStyle name="normální 6 11" xfId="596" xr:uid="{37656C0D-31F7-4D83-AE90-C6142E7DF1C3}"/>
    <cellStyle name="Normální 6 2" xfId="11" xr:uid="{A87D4C45-0C94-41E1-B5E7-5AAB92458961}"/>
    <cellStyle name="Normální 6 2 2" xfId="467" xr:uid="{4D36661A-B997-40C4-AF0F-9A15162FABD1}"/>
    <cellStyle name="normální 6 2 3" xfId="466" xr:uid="{D9572F62-BB00-45F1-A3B4-B9F7D2D1B591}"/>
    <cellStyle name="normální 6 3" xfId="8" xr:uid="{DFBCB803-EB7D-4519-B8DD-2037015BB1D4}"/>
    <cellStyle name="normální 6 4" xfId="15" xr:uid="{C62DEFA4-674C-4321-9A3C-0764DD0FBE97}"/>
    <cellStyle name="normální 6 5" xfId="16" xr:uid="{8995F540-A100-4464-9441-8F2D265D82BE}"/>
    <cellStyle name="Normální 6 6" xfId="468" xr:uid="{E99483EE-8492-4029-8B30-546A3037BB43}"/>
    <cellStyle name="Normální 6 7" xfId="469" xr:uid="{8DC52B4A-7116-4CB1-A18C-D0580620632D}"/>
    <cellStyle name="Normální 6 8" xfId="470" xr:uid="{9C69CE17-FEB0-4FF7-BA9B-2CFEC8FF54F1}"/>
    <cellStyle name="Normální 6 9" xfId="561" xr:uid="{96B4D4FE-F79B-4C17-AE3B-4C75B7EFAC98}"/>
    <cellStyle name="Normální 7" xfId="12" xr:uid="{624295C6-B919-44FE-ADFF-BC092B7F5501}"/>
    <cellStyle name="normální 7 2" xfId="472" xr:uid="{410478F6-CABD-47FD-9066-1B91E777F28D}"/>
    <cellStyle name="Normální 7 3" xfId="473" xr:uid="{03B174ED-B3DB-492B-AD65-4B2DEA2EF4A0}"/>
    <cellStyle name="Normální 7 4" xfId="474" xr:uid="{F4CD8051-7ED9-40C7-AB3A-04E3542DE2FF}"/>
    <cellStyle name="Normální 7 5" xfId="475" xr:uid="{63EAB5A1-BBA5-4A4A-A482-30A187367311}"/>
    <cellStyle name="Normální 7 6" xfId="564" xr:uid="{1FB1B3E5-D6FF-4BF7-810A-AD9761424523}"/>
    <cellStyle name="normální 7 7" xfId="471" xr:uid="{BE2527B9-F059-44EF-9978-B295402CCB5E}"/>
    <cellStyle name="normální 7_List1" xfId="476" xr:uid="{4E64D320-9A1C-4C66-BA51-97518EBDE79D}"/>
    <cellStyle name="Normální 8" xfId="13" xr:uid="{06E09CC7-F1AB-44D2-9587-92524270F4B5}"/>
    <cellStyle name="Normální 8 2" xfId="478" xr:uid="{F455AA67-99D6-4B48-9E72-5C1CAB647DED}"/>
    <cellStyle name="Normální 8 3" xfId="477" xr:uid="{3D906A2C-C1D4-4AC4-AD85-6C191ADC0E54}"/>
    <cellStyle name="Normální 9" xfId="4" xr:uid="{9749B272-162D-4793-8166-B088C6421050}"/>
    <cellStyle name="Normální 9 2" xfId="130" xr:uid="{1AD1F460-0CE2-433C-889C-7271940EB127}"/>
    <cellStyle name="Normální 9 2 2" xfId="138" xr:uid="{CD2E474C-00FD-474C-A1E1-0D5F74D62EBC}"/>
    <cellStyle name="Normální 9 2 2 2" xfId="481" xr:uid="{98C23A2A-AF6B-48F6-B3D5-C2970E6E03A1}"/>
    <cellStyle name="Normální 9 2 2 2 2" xfId="634" xr:uid="{FE1BDD44-884E-4263-B085-836B49D67396}"/>
    <cellStyle name="Normální 9 2 2 2 2 2" xfId="722" xr:uid="{D7381A79-704C-412E-A026-65E8452FAEEB}"/>
    <cellStyle name="Normální 9 2 2 2 2 2 2" xfId="889" xr:uid="{7FD6DBC5-60EE-4AED-BCDF-5D25C42BF9C8}"/>
    <cellStyle name="Normální 9 2 2 2 2 3" xfId="806" xr:uid="{5EF11277-3F16-49F8-B709-D8315D2EA238}"/>
    <cellStyle name="Normální 9 2 2 2 3" xfId="680" xr:uid="{30ECCDB0-D232-40EE-8B88-A604A0D4D9B9}"/>
    <cellStyle name="Normální 9 2 2 2 3 2" xfId="847" xr:uid="{2BA1DE81-F5DF-4308-A5BF-8E13118D1EED}"/>
    <cellStyle name="Normální 9 2 2 2 4" xfId="764" xr:uid="{DD6EA6F7-A586-4808-A10D-3507986E76D3}"/>
    <cellStyle name="Normální 9 2 2 3" xfId="606" xr:uid="{7F32761A-B2CE-423C-8094-F4C77ADC49BD}"/>
    <cellStyle name="Normální 9 2 2 3 2" xfId="694" xr:uid="{A867C6AE-B5F7-441A-8173-8296DF2084A7}"/>
    <cellStyle name="Normální 9 2 2 3 2 2" xfId="861" xr:uid="{1118D0F4-886E-4B2C-BB92-09BFF7B23AD6}"/>
    <cellStyle name="Normální 9 2 2 3 3" xfId="778" xr:uid="{2DB32F5F-7D86-4A25-BDD6-0FDF32FFBDFD}"/>
    <cellStyle name="Normální 9 2 2 4" xfId="652" xr:uid="{C6E0459A-6D3E-4BE8-8AD2-BF7E89E3A91A}"/>
    <cellStyle name="Normální 9 2 2 4 2" xfId="819" xr:uid="{0B0E4466-534C-4D3D-89D9-D316FD1A39F1}"/>
    <cellStyle name="Normální 9 2 2 5" xfId="736" xr:uid="{730F19FC-CB93-4306-B1A5-84391F96BD5B}"/>
    <cellStyle name="Normální 9 2 3" xfId="480" xr:uid="{87916392-AF1C-4475-95FB-2AEC8862F0F8}"/>
    <cellStyle name="Normální 9 2 3 2" xfId="633" xr:uid="{B4DCF7FA-C5CD-4FB0-BB7B-1C1B003C118B}"/>
    <cellStyle name="Normální 9 2 3 2 2" xfId="721" xr:uid="{C3F812A8-CB8A-4E8A-9B30-025E5E3F5317}"/>
    <cellStyle name="Normální 9 2 3 2 2 2" xfId="888" xr:uid="{E1B74BE7-F039-4387-BF10-C4C6E78A9BE7}"/>
    <cellStyle name="Normální 9 2 3 2 3" xfId="805" xr:uid="{A19BAA88-F908-4EAF-9550-2BA6702F52A4}"/>
    <cellStyle name="Normální 9 2 3 3" xfId="679" xr:uid="{FD907678-A818-4BA5-9E5A-180C0276C2F6}"/>
    <cellStyle name="Normální 9 2 3 3 2" xfId="846" xr:uid="{90737BD8-59BF-4778-ABC7-FB04DA888243}"/>
    <cellStyle name="Normální 9 2 3 4" xfId="763" xr:uid="{BFD918EA-21EA-4CA6-A4C5-328B0BFF3E90}"/>
    <cellStyle name="Normální 9 2 4" xfId="601" xr:uid="{B73A8B59-E23D-4B8C-99EC-FBE03A426C36}"/>
    <cellStyle name="Normální 9 2 4 2" xfId="689" xr:uid="{F9C98386-C772-4AC2-A269-3B0C8D828CC0}"/>
    <cellStyle name="Normální 9 2 4 2 2" xfId="856" xr:uid="{0B1D9204-DCFA-40B4-ABFC-A4739BFF1E7D}"/>
    <cellStyle name="Normální 9 2 4 3" xfId="773" xr:uid="{ED9E6229-D664-4B62-BBAF-5694F09190F7}"/>
    <cellStyle name="Normální 9 2 5" xfId="647" xr:uid="{FFDFE786-0E1D-4A69-B842-1C9FCACF6ACF}"/>
    <cellStyle name="Normální 9 2 5 2" xfId="814" xr:uid="{4C9D38DF-EB66-40C1-86D0-52AB950B5A88}"/>
    <cellStyle name="Normální 9 2 6" xfId="731" xr:uid="{0EB63168-74E6-465C-BF61-A8B99D099E34}"/>
    <cellStyle name="Normální 9 3" xfId="135" xr:uid="{FF37875D-CDF1-4B33-B445-1D5B3B4BE74F}"/>
    <cellStyle name="Normální 9 3 2" xfId="482" xr:uid="{AF729441-B302-42F4-9D7B-E99DC3EB8552}"/>
    <cellStyle name="Normální 9 3 2 2" xfId="635" xr:uid="{F224E99C-7CC3-48B4-80B2-61F812101444}"/>
    <cellStyle name="Normální 9 3 2 2 2" xfId="723" xr:uid="{578700AF-2BDD-4E3B-8650-E5456B899662}"/>
    <cellStyle name="Normální 9 3 2 2 2 2" xfId="890" xr:uid="{5EB6822A-8F8A-470A-9B7D-700BD172D116}"/>
    <cellStyle name="Normální 9 3 2 2 3" xfId="807" xr:uid="{6630C307-E17B-40B0-AC6B-894378516C5A}"/>
    <cellStyle name="Normální 9 3 2 3" xfId="681" xr:uid="{BDECD22F-084C-4F82-B858-8C5B816EC129}"/>
    <cellStyle name="Normální 9 3 2 3 2" xfId="848" xr:uid="{715C4EF0-B8A2-4C45-A947-0FB2A9F5B205}"/>
    <cellStyle name="Normální 9 3 2 4" xfId="765" xr:uid="{83071EB3-B7B9-4068-B0B9-82FA9B99799C}"/>
    <cellStyle name="Normální 9 3 3" xfId="603" xr:uid="{31F31391-2FA8-43FA-919A-32CC680B6B99}"/>
    <cellStyle name="Normální 9 3 3 2" xfId="691" xr:uid="{63CFC208-9239-4E5B-903D-C218624E7B57}"/>
    <cellStyle name="Normální 9 3 3 2 2" xfId="858" xr:uid="{9FB64BAF-2AA4-4134-8E39-921E14891CC8}"/>
    <cellStyle name="Normální 9 3 3 3" xfId="775" xr:uid="{98FECC6E-4ADD-4422-891D-A34C474F11B1}"/>
    <cellStyle name="Normální 9 3 4" xfId="649" xr:uid="{EF2245D2-CEB0-4C05-8E24-57ED6AAB9B8A}"/>
    <cellStyle name="Normální 9 3 4 2" xfId="816" xr:uid="{E82917B1-BE38-49DC-94D0-A2A50E8C7291}"/>
    <cellStyle name="Normální 9 3 5" xfId="733" xr:uid="{ABFAEBF9-4B45-45EC-B9C4-B9A45B549AB5}"/>
    <cellStyle name="Normální 9 4" xfId="483" xr:uid="{B6C9AD74-4F66-4881-A675-9673682DB214}"/>
    <cellStyle name="Normální 9 4 2" xfId="636" xr:uid="{896E5475-8945-4BB8-969E-DA9294AA8032}"/>
    <cellStyle name="Normální 9 4 2 2" xfId="724" xr:uid="{58B20D2C-C78D-46C9-B5A7-6EDD925ABD84}"/>
    <cellStyle name="Normální 9 4 2 2 2" xfId="891" xr:uid="{26A30248-4387-4828-83A5-5027F7AB688D}"/>
    <cellStyle name="Normální 9 4 2 3" xfId="808" xr:uid="{2826F810-86FF-4D61-87ED-52420EC2530D}"/>
    <cellStyle name="Normální 9 4 3" xfId="682" xr:uid="{1A9D2F03-EE06-4A75-A6FB-3279B6AAD717}"/>
    <cellStyle name="Normální 9 4 3 2" xfId="849" xr:uid="{8698EB1E-0578-4D1E-B2FC-2FBFCD1F1EF6}"/>
    <cellStyle name="Normální 9 4 4" xfId="766" xr:uid="{9A80F00C-8991-4547-A20D-AF4922C00B6A}"/>
    <cellStyle name="Normální 9 5" xfId="479" xr:uid="{1BCA0C78-F654-44CB-87FF-38470D82F160}"/>
    <cellStyle name="Normální 9 6" xfId="598" xr:uid="{7E4F177C-2213-4E70-BA0A-CC4F639E7B9D}"/>
    <cellStyle name="Normální 9 6 2" xfId="686" xr:uid="{A9EDD6F0-3169-44C5-83A8-B9AF2E36F2A5}"/>
    <cellStyle name="Normální 9 6 2 2" xfId="853" xr:uid="{C37EC685-CE5A-443B-8E58-67FE44835D3F}"/>
    <cellStyle name="Normální 9 6 3" xfId="770" xr:uid="{5AC3B176-FBC5-48F3-A617-9E992040A9F5}"/>
    <cellStyle name="Normální 9 7" xfId="642" xr:uid="{4CB5B375-D959-4E16-B1DF-7FB4A6285EEA}"/>
    <cellStyle name="Normální 9 7 2" xfId="811" xr:uid="{9B533542-E623-4D44-A868-DAD64866E8E0}"/>
    <cellStyle name="Normální 9 8" xfId="728" xr:uid="{F1C8C1F4-0225-4867-A9BD-58B06AA4CF50}"/>
    <cellStyle name="Normalny_Arkusz1" xfId="96" xr:uid="{01E86E1D-DD1B-4D10-B04E-9A40781DEE70}"/>
    <cellStyle name="NormalText" xfId="97" xr:uid="{99436635-5023-4CBD-B7FB-52E0DC5DBDFE}"/>
    <cellStyle name="novinka" xfId="98" xr:uid="{54CC9C01-2F2B-47F6-9584-039D966670A1}"/>
    <cellStyle name="O…‹aO‚e [0.00]_Region Orders (2)" xfId="484" xr:uid="{D5FA6314-CDB0-4BC9-B9C9-4BCD295AB92D}"/>
    <cellStyle name="O…‹aO‚e_Region Orders (2)" xfId="485" xr:uid="{6E342992-4DC5-4315-834F-9A610DFDEF89}"/>
    <cellStyle name="Œ…‹æØ‚è [0.00]_laroux" xfId="99" xr:uid="{5033D96C-EDC4-4CF9-BBDA-35B91A27C702}"/>
    <cellStyle name="Œ…‹æØ‚è_laroux" xfId="100" xr:uid="{E47BE042-4D10-47B2-8CF0-3EC23A4C8965}"/>
    <cellStyle name="Ôèíàíñîâûé [0]_PERSONAL" xfId="101" xr:uid="{A4E047D9-C126-4F7F-A6F4-14A8F1BBF0C8}"/>
    <cellStyle name="Ôèíàíñîâûé_PERSONAL" xfId="102" xr:uid="{CFF9B1AA-9FC0-4D7F-8841-A7065D6336F1}"/>
    <cellStyle name="per.style" xfId="486" xr:uid="{0FB12883-7544-4A38-B145-72272FF53492}"/>
    <cellStyle name="Percent [0]" xfId="103" xr:uid="{33B5DF47-DF3D-4F58-845C-1EFABBE7C080}"/>
    <cellStyle name="Percent [0] 2" xfId="488" xr:uid="{CA080E93-B7C0-4E7C-8CED-2788870A4C8D}"/>
    <cellStyle name="Percent [0] 3" xfId="487" xr:uid="{6A7A9A1E-4632-4428-820A-B600055F4520}"/>
    <cellStyle name="Percent [00]" xfId="104" xr:uid="{BF9898C2-C081-4A28-BEAC-661CAEA8DD77}"/>
    <cellStyle name="Percent [00] 2" xfId="490" xr:uid="{9A248792-0936-4359-BC6D-85E9B7927013}"/>
    <cellStyle name="Percent [00] 3" xfId="489" xr:uid="{77A47AB4-4AEB-4BB5-9A5E-6BA9CF921452}"/>
    <cellStyle name="Percent [2]" xfId="105" xr:uid="{4078271C-E460-4FB4-9769-AF0C11795079}"/>
    <cellStyle name="Percent [2] 2" xfId="492" xr:uid="{5A1DC03B-8806-4605-85E8-B492AEBB1588}"/>
    <cellStyle name="Percent [2] 3" xfId="491" xr:uid="{6FBCE853-1CBC-4FBB-A864-A772B554057A}"/>
    <cellStyle name="Percent_#6 Temps &amp; Contractors" xfId="493" xr:uid="{D1FA55D3-67F6-4C6C-8A69-AF7070463E05}"/>
    <cellStyle name="polozka" xfId="106" xr:uid="{E2F72DD2-C1F0-4CB9-9968-3049BE1CF395}"/>
    <cellStyle name="Popis" xfId="107" xr:uid="{19E9A0B6-512F-45F9-B6C4-1BBD4C5900C5}"/>
    <cellStyle name="POPIS 2" xfId="495" xr:uid="{C3D64651-5BB0-44C5-90C3-0DFF22E3BF4E}"/>
    <cellStyle name="Popis 3" xfId="496" xr:uid="{CFC6798C-9320-4725-BF7A-8595FECD5CE0}"/>
    <cellStyle name="Popis 4" xfId="497" xr:uid="{6AC2BD9D-79A7-4991-A7E5-0CBF4963FAF0}"/>
    <cellStyle name="Popis 5" xfId="498" xr:uid="{1DCC9727-D10A-415E-B3B5-B9D9C255B81F}"/>
    <cellStyle name="Popis 6" xfId="569" xr:uid="{A8F9759A-95E1-4479-B582-73479E891132}"/>
    <cellStyle name="POPIS 7" xfId="494" xr:uid="{4E302BDB-9CA3-4934-8819-4682C0423B25}"/>
    <cellStyle name="Poznámka 2" xfId="499" xr:uid="{D08B10A3-3FBC-43B9-B7F8-513690680594}"/>
    <cellStyle name="Poznámka 3" xfId="581" xr:uid="{3286E238-E906-4D48-9F54-850D54EC3757}"/>
    <cellStyle name="Prefilled" xfId="108" xr:uid="{C84EEA5D-3FEF-4A7B-933B-C29FB3D57885}"/>
    <cellStyle name="PrePop Currency (0)" xfId="109" xr:uid="{C4D3ECBB-9462-4795-9D8C-58DF4D1836EB}"/>
    <cellStyle name="PrePop Currency (0) 2" xfId="501" xr:uid="{FDF2F57A-E426-4FE4-A2DA-728465D63DB7}"/>
    <cellStyle name="PrePop Currency (0) 3" xfId="500" xr:uid="{F5B92FF2-8122-43EE-AADA-230948A258EE}"/>
    <cellStyle name="PrePop Currency (2)" xfId="110" xr:uid="{67C9168D-6916-4671-AB87-87BD304B2C8D}"/>
    <cellStyle name="PrePop Currency (2) 2" xfId="503" xr:uid="{486167AA-9711-422F-A370-F83BE22E0BB9}"/>
    <cellStyle name="PrePop Currency (2) 3" xfId="502" xr:uid="{60C63EC6-878E-4E38-92FA-03358475F736}"/>
    <cellStyle name="PrePop Units (0)" xfId="111" xr:uid="{DC06A42E-923D-498D-A12A-B314BFFB3E32}"/>
    <cellStyle name="PrePop Units (0) 2" xfId="505" xr:uid="{9DB45491-1A7D-4D5A-BBC9-5DDBA857DE0D}"/>
    <cellStyle name="PrePop Units (0) 3" xfId="504" xr:uid="{6EE8951E-DC1A-4513-B832-4FA22CD44A9F}"/>
    <cellStyle name="PrePop Units (1)" xfId="112" xr:uid="{4FFF6387-7DBF-4B09-BBE0-F2D4AB060EFA}"/>
    <cellStyle name="PrePop Units (1) 2" xfId="507" xr:uid="{88D5A4E3-BB04-48A1-A0CF-B944C6B4752F}"/>
    <cellStyle name="PrePop Units (1) 3" xfId="506" xr:uid="{25269E80-9BD4-41A4-930B-14492AF1C900}"/>
    <cellStyle name="PrePop Units (2)" xfId="113" xr:uid="{30BA4DD6-18FA-4F60-8478-D85A2A75CFA1}"/>
    <cellStyle name="PrePop Units (2) 2" xfId="509" xr:uid="{92EC2D13-5F6B-4FFD-B3C8-97E538018574}"/>
    <cellStyle name="PrePop Units (2) 3" xfId="508" xr:uid="{224BB047-3833-46DB-8FB7-8E1A1B0CDE69}"/>
    <cellStyle name="pricing" xfId="510" xr:uid="{A9F087CA-B28C-4F47-A41B-791FF61C31B9}"/>
    <cellStyle name="procent 2" xfId="511" xr:uid="{804D8F2E-9EEE-421C-91C7-9B438E550EF9}"/>
    <cellStyle name="Procenta 2" xfId="512" xr:uid="{4A635091-F0FF-437A-BB31-48828D319375}"/>
    <cellStyle name="Procenta 2 2" xfId="513" xr:uid="{5D3FC050-0D52-41A4-A3DC-705A35E44E18}"/>
    <cellStyle name="Procenta 3" xfId="514" xr:uid="{6C581448-ACE6-4D59-9030-6784B2C76B95}"/>
    <cellStyle name="Procenta 4" xfId="515" xr:uid="{D7C226A6-EC37-4451-B424-33E15CCBCDB8}"/>
    <cellStyle name="Propojená buňka 2" xfId="516" xr:uid="{4D3E0AF5-5A72-4B64-BAFC-8400ADA89C89}"/>
    <cellStyle name="Propojená buňka 3" xfId="582" xr:uid="{A25D3B99-839C-404F-AD7B-2FC38D7CE15F}"/>
    <cellStyle name="Průměr" xfId="517" xr:uid="{28412082-A214-4C6C-879B-288B3D8D7370}"/>
    <cellStyle name="Průměr 2" xfId="518" xr:uid="{906DE932-D19C-46E3-9F01-F7111CA10224}"/>
    <cellStyle name="PSChar" xfId="519" xr:uid="{2448C4BD-8588-4170-B9F4-71044FE2FF43}"/>
    <cellStyle name="PSChar 2" xfId="520" xr:uid="{7C4AC748-35D7-4CCF-9445-4941916F8E3F}"/>
    <cellStyle name="R_price" xfId="114" xr:uid="{FD2C57B8-E153-47C3-B135-B521A0DD43C4}"/>
    <cellStyle name="R_type" xfId="115" xr:uid="{D2F1AC0A-D663-4A20-B008-2122BFC65803}"/>
    <cellStyle name="RevList" xfId="521" xr:uid="{C1686C0F-065B-4CF8-AAD1-C4F4DD7F3980}"/>
    <cellStyle name="RevList 2" xfId="522" xr:uid="{F010117C-D1E3-463E-9DDB-52FE7F9F3C28}"/>
    <cellStyle name="SKP" xfId="523" xr:uid="{A3CCE292-A633-4591-91D6-F5A1E3B98682}"/>
    <cellStyle name="SKP 2" xfId="524" xr:uid="{F3621935-E208-4C85-9475-49E4EC08661D}"/>
    <cellStyle name="snizeni" xfId="116" xr:uid="{011A1E0A-44D2-437D-A2FB-DFEC025A4D97}"/>
    <cellStyle name="součet" xfId="525" xr:uid="{12D7E2CA-C119-4658-9956-149E03955548}"/>
    <cellStyle name="Správně 2" xfId="526" xr:uid="{5B1EC3C1-C9ED-45C3-AFC5-B04824F32212}"/>
    <cellStyle name="Správně 3" xfId="527" xr:uid="{B778731B-1A64-435A-A0A7-2F9C554177F8}"/>
    <cellStyle name="Správně 4" xfId="583" xr:uid="{E8B38DCC-F7E1-43A5-A04C-1D2C24DAB694}"/>
    <cellStyle name="Standard_aktuell" xfId="528" xr:uid="{A082491A-E0E3-43C0-993E-846FDB3D6B82}"/>
    <cellStyle name="Styl 1" xfId="117" xr:uid="{99A7A888-094C-4445-B1BA-D3BD20C4D6C3}"/>
    <cellStyle name="Styl 1 2" xfId="530" xr:uid="{B9FB2D4F-93EF-47C4-93C0-A18A580BCE79}"/>
    <cellStyle name="Styl 1 3" xfId="531" xr:uid="{A1B857FB-8D97-4E66-A2C8-1074C36FEC21}"/>
    <cellStyle name="Styl 1 4" xfId="529" xr:uid="{944CD23B-17F5-427C-956A-DCF0AD37C846}"/>
    <cellStyle name="subhead" xfId="118" xr:uid="{992D3398-D8F9-4430-A1D9-419DBE4C8964}"/>
    <cellStyle name="Subtotal" xfId="532" xr:uid="{1215DB5F-DD9F-471B-910E-4A8993207088}"/>
    <cellStyle name="text" xfId="533" xr:uid="{053E2B1D-1125-4C65-8B70-B2BC6540D278}"/>
    <cellStyle name="Text Indent A" xfId="119" xr:uid="{2CF66665-063E-4F0F-A623-C97A24E2CA69}"/>
    <cellStyle name="Text Indent A 2" xfId="535" xr:uid="{CC862EF6-0BF3-49E1-ABD5-0C7946A36618}"/>
    <cellStyle name="Text Indent A 3" xfId="534" xr:uid="{35BBCA5D-B583-4392-B126-9CA4FC0A48B6}"/>
    <cellStyle name="Text Indent B" xfId="120" xr:uid="{A288BED0-366D-4600-8707-773AE58F88B5}"/>
    <cellStyle name="Text Indent B 2" xfId="537" xr:uid="{6B5D84DB-8178-49A1-ADEB-5EC007DCCF1E}"/>
    <cellStyle name="Text Indent B 3" xfId="536" xr:uid="{7D35DED1-49F7-4C18-8A8E-782C613D6E60}"/>
    <cellStyle name="Text Indent C" xfId="121" xr:uid="{F661659C-AA38-4725-9B77-C513217F38F7}"/>
    <cellStyle name="Text Indent C 2" xfId="539" xr:uid="{3630E37D-83C9-4B79-94FC-FE5559CBA0AC}"/>
    <cellStyle name="Text Indent C 3" xfId="538" xr:uid="{FAC34BDC-58B7-4043-AC31-F5A174E3FA4C}"/>
    <cellStyle name="Text upozornění 2" xfId="540" xr:uid="{16DB09DB-8EF5-4E12-B31F-53FBCA9C1830}"/>
    <cellStyle name="Text upozornění 3" xfId="584" xr:uid="{52144089-C97C-4C91-84D5-2BC265AE183C}"/>
    <cellStyle name="titre1" xfId="541" xr:uid="{C08A0ED4-206A-4A95-AE72-5C8729AEC738}"/>
    <cellStyle name="titre1 2" xfId="542" xr:uid="{5C244AAD-DD69-48E8-BED3-0C18371ED777}"/>
    <cellStyle name="titre2" xfId="543" xr:uid="{E8CA2676-A55B-4479-915E-990130818E93}"/>
    <cellStyle name="titre2 2" xfId="544" xr:uid="{21EBDCE7-2068-43D7-B8E0-5AD78143FFAA}"/>
    <cellStyle name="TYP ŘÁDKU_4(sloupceJ-L)" xfId="545" xr:uid="{566AA3E9-7E38-4CAA-A051-F106CBC5E93E}"/>
    <cellStyle name="Vstup 2" xfId="546" xr:uid="{0ADED453-DABB-4383-A103-70F132C55421}"/>
    <cellStyle name="Vstup 3" xfId="585" xr:uid="{A05E02D8-5253-42BB-8680-33BFC03DF5A5}"/>
    <cellStyle name="Výpočet 2" xfId="547" xr:uid="{BF3E819B-C432-4E24-9B40-DA0D9519FDE5}"/>
    <cellStyle name="Výpočet 3" xfId="586" xr:uid="{337E36D3-6893-42BA-B011-43681FF364B5}"/>
    <cellStyle name="výprodej" xfId="122" xr:uid="{E6428681-B6E8-4902-8030-5BB7266DAD44}"/>
    <cellStyle name="Výstup 2" xfId="548" xr:uid="{43EFDB58-B499-4D37-AE80-C850EC90ECC9}"/>
    <cellStyle name="Výstup 3" xfId="587" xr:uid="{635AB1D1-739B-47F7-9D2F-B24C6DA1F833}"/>
    <cellStyle name="Vysvětlující text 2" xfId="549" xr:uid="{898C1394-8242-48E4-A0C8-8A52229D3260}"/>
    <cellStyle name="Vysvětlující text 2 2" xfId="550" xr:uid="{F6216374-76CD-400A-AC1A-111D9F2B30A1}"/>
    <cellStyle name="Vysvětlující text 3" xfId="588" xr:uid="{6A509E09-F28A-472F-A1CC-25C920748F82}"/>
    <cellStyle name="zbozi_p" xfId="551" xr:uid="{F9EFBCF5-9671-480A-97FA-753561F218EA}"/>
    <cellStyle name="Zboží" xfId="123" xr:uid="{F9AC44D5-F779-47FB-AEBB-C847FD544831}"/>
    <cellStyle name="Zvýraznění 1 2" xfId="552" xr:uid="{B82E14C2-BDFF-467A-9AAC-56A8D8F96AD3}"/>
    <cellStyle name="Zvýraznění 1 3" xfId="589" xr:uid="{87599BA0-3F67-4A85-94E0-379B5124FBE1}"/>
    <cellStyle name="Zvýraznění 2 2" xfId="553" xr:uid="{8D61717D-0893-4F16-8241-FE4D48A3920D}"/>
    <cellStyle name="Zvýraznění 2 3" xfId="590" xr:uid="{FB9F3354-7DDA-453A-BDFB-4FB0C5DEC71C}"/>
    <cellStyle name="Zvýraznění 3 2" xfId="554" xr:uid="{5BE7681F-4C73-431F-A006-F8DBB7CBCE3E}"/>
    <cellStyle name="Zvýraznění 3 3" xfId="591" xr:uid="{96DEC6F4-6931-4786-B098-C097F0E0CFA8}"/>
    <cellStyle name="Zvýraznění 4 2" xfId="555" xr:uid="{88E789D7-7CF7-41BF-9C74-B0648A3B721A}"/>
    <cellStyle name="Zvýraznění 4 3" xfId="592" xr:uid="{50C8DBE1-E7E8-4F62-BB2B-F099991E7625}"/>
    <cellStyle name="Zvýraznění 5 2" xfId="556" xr:uid="{DA45B943-FC4B-499F-9A27-1632A4F64C02}"/>
    <cellStyle name="Zvýraznění 5 3" xfId="593" xr:uid="{8C3E8DB6-5854-4BC8-B009-BB4D05DCCECF}"/>
    <cellStyle name="Zvýraznění 6 2" xfId="557" xr:uid="{AB2B4C14-8685-447B-AC82-1B49A92E7BBC}"/>
    <cellStyle name="Zvýraznění 6 3" xfId="594" xr:uid="{E49E4ED7-4D18-4D47-9CA1-70737C02443A}"/>
    <cellStyle name="千位[0]_laroux" xfId="124" xr:uid="{C68D3716-ECF5-4D73-A7A5-DAFFC7802101}"/>
    <cellStyle name="千位_laroux" xfId="125" xr:uid="{E5426F8A-6948-4C7E-99EA-5F9FF0104E0E}"/>
    <cellStyle name="千分位[0]_laroux" xfId="126" xr:uid="{403C2DF4-2CB2-46F5-983F-807035CE7D53}"/>
    <cellStyle name="千分位_laroux" xfId="127" xr:uid="{AFCB7558-C88B-4A18-9B6A-F3336CD1A4D0}"/>
    <cellStyle name="常规_~0053317" xfId="128" xr:uid="{229148EB-5265-4138-A463-69FF7F33CC6A}"/>
    <cellStyle name="普通_laroux" xfId="129" xr:uid="{1535D3B4-AEFB-43FB-BB54-8705BB86EB66}"/>
    <cellStyle name="桁区切り [0.00]_22Oct01Toyota Indirect Cost Summary Package-F(P&amp;W shop)" xfId="558" xr:uid="{2B158153-9382-4B2B-B31A-7AED2F07EF32}"/>
    <cellStyle name="桁区切り_Package -F PROPOSED STAFF SCHEDULE 27,July,01" xfId="559" xr:uid="{3AE3E6D9-22FC-4A6F-BD2E-7AE8A94AF53B}"/>
    <cellStyle name="標準_22Oct01Toyota Indirect Cost Summary Package-F(P&amp;W shop)" xfId="560" xr:uid="{CB20C042-2FEB-4351-AEC2-F9E035E02826}"/>
  </cellStyles>
  <dxfs count="5">
    <dxf>
      <border diagonalDown="1">
        <left style="dotted">
          <color auto="1"/>
        </left>
        <right style="dotted">
          <color auto="1"/>
        </right>
        <bottom style="hair">
          <color auto="1"/>
        </bottom>
        <diagonal style="dotted">
          <color auto="1"/>
        </diagonal>
        <vertical style="dotted">
          <color auto="1"/>
        </vertical>
      </border>
    </dxf>
    <dxf>
      <border>
        <left style="dotted">
          <color auto="1"/>
        </left>
        <right style="dotted">
          <color auto="1"/>
        </right>
        <bottom style="hair">
          <color auto="1"/>
        </bottom>
        <vertical style="dotted">
          <color auto="1"/>
        </vertical>
      </border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border>
        <vertical/>
        <horizontal/>
      </border>
    </dxf>
  </dxfs>
  <tableStyles count="1">
    <tableStyle name="Styl tabulky 1" pivot="0" count="6" xr9:uid="{63D34E3C-D6FF-4432-8E5A-A0DBBBF3B934}">
      <tableStyleElement type="wholeTable" dxfId="4"/>
      <tableStyleElement type="headerRow" dxfId="3"/>
      <tableStyleElement type="totalRow" dxfId="2"/>
      <tableStyleElement type="firstRowStripe" dxfId="1"/>
      <tableStyleElement type="secondRowStripe" dxfId="0"/>
      <tableStyleElement type="firstColumnStripe" size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0F346-6974-4C94-A91F-1B78423FE4BB}">
  <sheetPr>
    <tabColor rgb="FF00B050"/>
  </sheetPr>
  <dimension ref="A1:H125"/>
  <sheetViews>
    <sheetView tabSelected="1" zoomScale="160" zoomScaleNormal="160" workbookViewId="0">
      <pane xSplit="8" ySplit="2" topLeftCell="I60" activePane="bottomRight" state="frozen"/>
      <selection pane="topRight" activeCell="I1" sqref="I1"/>
      <selection pane="bottomLeft" activeCell="A3" sqref="A3"/>
      <selection pane="bottomRight" activeCell="B89" sqref="B89"/>
    </sheetView>
  </sheetViews>
  <sheetFormatPr defaultRowHeight="11.25"/>
  <cols>
    <col min="1" max="1" width="14.5" style="27" customWidth="1"/>
    <col min="2" max="2" width="47" style="40" customWidth="1"/>
    <col min="3" max="3" width="5.5" style="14" customWidth="1"/>
    <col min="4" max="5" width="7.83203125" style="15" customWidth="1"/>
    <col min="6" max="6" width="5.6640625" style="41" customWidth="1"/>
    <col min="7" max="8" width="7.83203125" style="15" customWidth="1"/>
  </cols>
  <sheetData>
    <row r="1" spans="1:8" ht="26.25" thickTop="1">
      <c r="A1" s="1"/>
      <c r="B1" s="2" t="s">
        <v>104</v>
      </c>
      <c r="C1" s="43"/>
      <c r="D1" s="90" t="s">
        <v>1</v>
      </c>
      <c r="E1" s="91"/>
      <c r="F1" s="3"/>
      <c r="G1" s="92" t="s">
        <v>2</v>
      </c>
      <c r="H1" s="91"/>
    </row>
    <row r="2" spans="1:8">
      <c r="A2" s="4"/>
      <c r="B2" s="5" t="s">
        <v>3</v>
      </c>
      <c r="C2" s="44" t="s">
        <v>0</v>
      </c>
      <c r="D2" s="6" t="s">
        <v>4</v>
      </c>
      <c r="E2" s="7" t="s">
        <v>5</v>
      </c>
      <c r="F2" s="8">
        <v>0</v>
      </c>
      <c r="G2" s="6" t="s">
        <v>4</v>
      </c>
      <c r="H2" s="7" t="s">
        <v>5</v>
      </c>
    </row>
    <row r="3" spans="1:8">
      <c r="A3" s="9"/>
      <c r="B3" s="10"/>
      <c r="C3" s="45"/>
      <c r="D3" s="11"/>
      <c r="E3" s="12"/>
      <c r="F3" s="13"/>
      <c r="G3" s="11"/>
      <c r="H3" s="12"/>
    </row>
    <row r="4" spans="1:8">
      <c r="A4" s="50"/>
      <c r="B4" s="51" t="s">
        <v>105</v>
      </c>
      <c r="E4" s="22"/>
      <c r="F4" s="21"/>
      <c r="H4" s="22"/>
    </row>
    <row r="5" spans="1:8">
      <c r="A5" s="9"/>
      <c r="B5" s="52" t="s">
        <v>6</v>
      </c>
      <c r="C5" s="46"/>
      <c r="D5" s="16"/>
      <c r="E5" s="17"/>
      <c r="F5" s="18"/>
      <c r="G5" s="16"/>
      <c r="H5" s="17"/>
    </row>
    <row r="6" spans="1:8" ht="33.75">
      <c r="A6" s="19" t="s">
        <v>7</v>
      </c>
      <c r="B6" s="20" t="s">
        <v>107</v>
      </c>
      <c r="C6" s="15">
        <v>2</v>
      </c>
      <c r="D6" s="15">
        <v>0</v>
      </c>
      <c r="E6" s="15">
        <f>C6*D6</f>
        <v>0</v>
      </c>
      <c r="F6" s="21">
        <f>$F$2</f>
        <v>0</v>
      </c>
      <c r="G6" s="15">
        <f>D6*(1-F6)</f>
        <v>0</v>
      </c>
      <c r="H6" s="22">
        <f>C6*G6</f>
        <v>0</v>
      </c>
    </row>
    <row r="7" spans="1:8">
      <c r="A7" s="19" t="s">
        <v>16</v>
      </c>
      <c r="B7" s="20" t="s">
        <v>108</v>
      </c>
      <c r="C7" s="15">
        <v>2</v>
      </c>
      <c r="D7" s="16">
        <v>0</v>
      </c>
      <c r="E7" s="15">
        <f>C7*D7</f>
        <v>0</v>
      </c>
      <c r="F7" s="21">
        <f>$F$2</f>
        <v>0</v>
      </c>
      <c r="G7" s="15">
        <f>D7*(1-F7)</f>
        <v>0</v>
      </c>
      <c r="H7" s="22">
        <f>C7*G7</f>
        <v>0</v>
      </c>
    </row>
    <row r="8" spans="1:8">
      <c r="A8" s="19" t="s">
        <v>8</v>
      </c>
      <c r="B8" s="20" t="s">
        <v>84</v>
      </c>
      <c r="C8" s="14">
        <v>4</v>
      </c>
      <c r="D8" s="15">
        <v>0</v>
      </c>
      <c r="E8" s="22">
        <f>C8*D8</f>
        <v>0</v>
      </c>
      <c r="F8" s="21">
        <f>$F$2</f>
        <v>0</v>
      </c>
      <c r="G8" s="15">
        <f>D8*(1-F8)</f>
        <v>0</v>
      </c>
      <c r="H8" s="22">
        <f>C8*G8</f>
        <v>0</v>
      </c>
    </row>
    <row r="9" spans="1:8">
      <c r="A9" s="19" t="s">
        <v>8</v>
      </c>
      <c r="B9" s="20" t="s">
        <v>106</v>
      </c>
      <c r="C9" s="14">
        <f>C8</f>
        <v>4</v>
      </c>
      <c r="D9" s="15">
        <v>0</v>
      </c>
      <c r="E9" s="22">
        <f>C9*D9</f>
        <v>0</v>
      </c>
      <c r="F9" s="21">
        <f>$F$2</f>
        <v>0</v>
      </c>
      <c r="G9" s="15">
        <f>D9*(1-F9)</f>
        <v>0</v>
      </c>
      <c r="H9" s="22">
        <f>C9*G9</f>
        <v>0</v>
      </c>
    </row>
    <row r="10" spans="1:8">
      <c r="A10" s="19" t="s">
        <v>11</v>
      </c>
      <c r="B10" s="20" t="s">
        <v>12</v>
      </c>
      <c r="C10" s="14">
        <v>1.1000000000000001</v>
      </c>
      <c r="D10" s="15">
        <v>0</v>
      </c>
      <c r="E10" s="22">
        <f>C10*D10</f>
        <v>0</v>
      </c>
      <c r="F10" s="21">
        <f>$F$2</f>
        <v>0</v>
      </c>
      <c r="G10" s="15">
        <f>D10*(1-F10)</f>
        <v>0</v>
      </c>
      <c r="H10" s="22">
        <f>C10*G10</f>
        <v>0</v>
      </c>
    </row>
    <row r="11" spans="1:8">
      <c r="A11" s="19"/>
      <c r="B11" s="20"/>
      <c r="D11" s="16"/>
      <c r="E11" s="22"/>
      <c r="F11" s="21"/>
      <c r="G11" s="16"/>
      <c r="H11" s="22"/>
    </row>
    <row r="12" spans="1:8">
      <c r="A12" s="9"/>
      <c r="B12" s="52" t="s">
        <v>9</v>
      </c>
      <c r="C12" s="46"/>
      <c r="D12" s="16"/>
      <c r="E12" s="17"/>
      <c r="F12" s="18"/>
      <c r="G12" s="16"/>
      <c r="H12" s="17"/>
    </row>
    <row r="13" spans="1:8" ht="45">
      <c r="A13" s="19" t="s">
        <v>10</v>
      </c>
      <c r="B13" s="20" t="s">
        <v>120</v>
      </c>
      <c r="C13" s="14">
        <v>1</v>
      </c>
      <c r="D13" s="15">
        <v>0</v>
      </c>
      <c r="E13" s="15">
        <f>C13*D13</f>
        <v>0</v>
      </c>
      <c r="F13" s="21">
        <f>$F$2</f>
        <v>0</v>
      </c>
      <c r="G13" s="15">
        <f>D13*(1-F13)</f>
        <v>0</v>
      </c>
      <c r="H13" s="22">
        <f>C13*G13</f>
        <v>0</v>
      </c>
    </row>
    <row r="14" spans="1:8">
      <c r="A14" s="19" t="s">
        <v>8</v>
      </c>
      <c r="B14" s="20" t="s">
        <v>82</v>
      </c>
      <c r="C14" s="14">
        <f>C13</f>
        <v>1</v>
      </c>
      <c r="D14" s="15">
        <f>D8</f>
        <v>0</v>
      </c>
      <c r="E14" s="22">
        <f>C14*D14</f>
        <v>0</v>
      </c>
      <c r="F14" s="21">
        <f>$F$2</f>
        <v>0</v>
      </c>
      <c r="G14" s="15">
        <f>D14*(1-F14)</f>
        <v>0</v>
      </c>
      <c r="H14" s="22">
        <f>C14*G14</f>
        <v>0</v>
      </c>
    </row>
    <row r="15" spans="1:8">
      <c r="A15" s="19" t="s">
        <v>8</v>
      </c>
      <c r="B15" s="20" t="s">
        <v>106</v>
      </c>
      <c r="C15" s="14">
        <f>C14</f>
        <v>1</v>
      </c>
      <c r="D15" s="15">
        <f>D9</f>
        <v>0</v>
      </c>
      <c r="E15" s="22">
        <f>C15*D15</f>
        <v>0</v>
      </c>
      <c r="F15" s="21">
        <f>$F$2</f>
        <v>0</v>
      </c>
      <c r="G15" s="15">
        <f>D15*(1-F15)</f>
        <v>0</v>
      </c>
      <c r="H15" s="22">
        <f>C15*G15</f>
        <v>0</v>
      </c>
    </row>
    <row r="16" spans="1:8">
      <c r="A16" s="19" t="s">
        <v>16</v>
      </c>
      <c r="B16" s="20" t="s">
        <v>109</v>
      </c>
      <c r="C16" s="14">
        <v>1</v>
      </c>
      <c r="D16" s="15">
        <v>0</v>
      </c>
      <c r="E16" s="15">
        <f>C16*D16</f>
        <v>0</v>
      </c>
      <c r="F16" s="21">
        <f>$F$2</f>
        <v>0</v>
      </c>
      <c r="G16" s="15">
        <f>D16*(1-F16)</f>
        <v>0</v>
      </c>
      <c r="H16" s="22">
        <f>C16*G16</f>
        <v>0</v>
      </c>
    </row>
    <row r="17" spans="1:8">
      <c r="A17" s="19" t="s">
        <v>138</v>
      </c>
      <c r="B17" s="20" t="s">
        <v>139</v>
      </c>
      <c r="C17" s="14">
        <v>1</v>
      </c>
      <c r="D17" s="15">
        <v>0</v>
      </c>
      <c r="E17" s="22">
        <f>C17*D17</f>
        <v>0</v>
      </c>
      <c r="F17" s="21">
        <f t="shared" ref="F17" si="0">$F$2</f>
        <v>0</v>
      </c>
      <c r="G17" s="15">
        <f>D17*(1-F17)</f>
        <v>0</v>
      </c>
      <c r="H17" s="22">
        <f>C17*G17</f>
        <v>0</v>
      </c>
    </row>
    <row r="18" spans="1:8">
      <c r="A18" s="19"/>
      <c r="B18" s="20"/>
      <c r="E18" s="22"/>
      <c r="F18" s="21"/>
      <c r="H18" s="22"/>
    </row>
    <row r="19" spans="1:8">
      <c r="A19" s="9"/>
      <c r="B19" s="52" t="s">
        <v>110</v>
      </c>
      <c r="C19" s="46"/>
      <c r="D19" s="16"/>
      <c r="E19" s="17"/>
      <c r="F19" s="18"/>
      <c r="G19" s="16"/>
      <c r="H19" s="17"/>
    </row>
    <row r="20" spans="1:8">
      <c r="A20" s="53" t="s">
        <v>13</v>
      </c>
      <c r="B20" s="54" t="s">
        <v>14</v>
      </c>
      <c r="C20" s="55">
        <v>1</v>
      </c>
      <c r="D20" s="15">
        <v>0</v>
      </c>
      <c r="E20" s="17">
        <f t="shared" ref="E20:E24" si="1">C20*D20</f>
        <v>0</v>
      </c>
      <c r="F20" s="18">
        <f t="shared" ref="F20:F24" si="2">$F$2</f>
        <v>0</v>
      </c>
      <c r="G20" s="16">
        <f t="shared" ref="G20:G24" si="3">D20*(1-F20)</f>
        <v>0</v>
      </c>
      <c r="H20" s="17">
        <f t="shared" ref="H20:H24" si="4">C20*G20</f>
        <v>0</v>
      </c>
    </row>
    <row r="21" spans="1:8">
      <c r="A21" s="53" t="s">
        <v>17</v>
      </c>
      <c r="B21" s="54" t="s">
        <v>87</v>
      </c>
      <c r="C21" s="55">
        <v>1</v>
      </c>
      <c r="D21" s="15">
        <v>0</v>
      </c>
      <c r="E21" s="17">
        <f t="shared" si="1"/>
        <v>0</v>
      </c>
      <c r="F21" s="18">
        <f t="shared" si="2"/>
        <v>0</v>
      </c>
      <c r="G21" s="16">
        <f t="shared" si="3"/>
        <v>0</v>
      </c>
      <c r="H21" s="17">
        <f t="shared" si="4"/>
        <v>0</v>
      </c>
    </row>
    <row r="22" spans="1:8">
      <c r="A22" s="19" t="s">
        <v>111</v>
      </c>
      <c r="B22" s="20" t="s">
        <v>112</v>
      </c>
      <c r="C22" s="14">
        <v>2</v>
      </c>
      <c r="D22" s="15">
        <v>0</v>
      </c>
      <c r="E22" s="22">
        <f t="shared" si="1"/>
        <v>0</v>
      </c>
      <c r="F22" s="21">
        <f t="shared" si="2"/>
        <v>0</v>
      </c>
      <c r="G22" s="15">
        <f t="shared" si="3"/>
        <v>0</v>
      </c>
      <c r="H22" s="22">
        <f t="shared" si="4"/>
        <v>0</v>
      </c>
    </row>
    <row r="23" spans="1:8">
      <c r="A23" s="56" t="s">
        <v>15</v>
      </c>
      <c r="B23" s="23" t="s">
        <v>142</v>
      </c>
      <c r="C23" s="57">
        <v>2</v>
      </c>
      <c r="D23" s="24">
        <v>0</v>
      </c>
      <c r="E23" s="17">
        <f t="shared" si="1"/>
        <v>0</v>
      </c>
      <c r="F23" s="18">
        <f t="shared" si="2"/>
        <v>0</v>
      </c>
      <c r="G23" s="16">
        <f t="shared" si="3"/>
        <v>0</v>
      </c>
      <c r="H23" s="17">
        <f t="shared" si="4"/>
        <v>0</v>
      </c>
    </row>
    <row r="24" spans="1:8">
      <c r="A24" s="19" t="s">
        <v>11</v>
      </c>
      <c r="B24" s="20" t="s">
        <v>141</v>
      </c>
      <c r="C24" s="14">
        <v>1</v>
      </c>
      <c r="D24" s="15">
        <v>0</v>
      </c>
      <c r="E24" s="22">
        <f t="shared" si="1"/>
        <v>0</v>
      </c>
      <c r="F24" s="18">
        <f t="shared" si="2"/>
        <v>0</v>
      </c>
      <c r="G24" s="15">
        <f t="shared" si="3"/>
        <v>0</v>
      </c>
      <c r="H24" s="22">
        <f t="shared" si="4"/>
        <v>0</v>
      </c>
    </row>
    <row r="25" spans="1:8">
      <c r="A25" s="19"/>
      <c r="B25" s="20"/>
      <c r="E25" s="22"/>
      <c r="F25" s="21"/>
      <c r="H25" s="22"/>
    </row>
    <row r="26" spans="1:8">
      <c r="A26" s="50"/>
      <c r="B26" s="51" t="s">
        <v>113</v>
      </c>
      <c r="E26" s="22"/>
      <c r="F26" s="21"/>
      <c r="H26" s="22"/>
    </row>
    <row r="27" spans="1:8">
      <c r="A27" s="58"/>
      <c r="B27" s="59" t="s">
        <v>18</v>
      </c>
      <c r="C27" s="46"/>
      <c r="D27" s="16"/>
      <c r="E27" s="17"/>
      <c r="F27" s="18"/>
      <c r="G27" s="16"/>
      <c r="H27" s="17"/>
    </row>
    <row r="28" spans="1:8" ht="22.5">
      <c r="A28" s="60" t="s">
        <v>19</v>
      </c>
      <c r="B28" s="61" t="s">
        <v>20</v>
      </c>
      <c r="C28" s="46">
        <v>1</v>
      </c>
      <c r="D28" s="16">
        <v>0</v>
      </c>
      <c r="E28" s="17">
        <f t="shared" ref="E28:E35" si="5">C28*D28</f>
        <v>0</v>
      </c>
      <c r="F28" s="18">
        <f t="shared" ref="F28:F35" si="6">$F$2</f>
        <v>0</v>
      </c>
      <c r="G28" s="16">
        <f t="shared" ref="G28:G35" si="7">D28*(1-F28)</f>
        <v>0</v>
      </c>
      <c r="H28" s="17">
        <f t="shared" ref="H28:H35" si="8">C28*G28</f>
        <v>0</v>
      </c>
    </row>
    <row r="29" spans="1:8">
      <c r="A29" s="60" t="s">
        <v>126</v>
      </c>
      <c r="B29" s="61" t="s">
        <v>127</v>
      </c>
      <c r="C29" s="46">
        <v>1</v>
      </c>
      <c r="D29" s="16">
        <v>0</v>
      </c>
      <c r="E29" s="17">
        <f t="shared" ref="E29" si="9">C29*D29</f>
        <v>0</v>
      </c>
      <c r="F29" s="18">
        <f t="shared" si="6"/>
        <v>0</v>
      </c>
      <c r="G29" s="16">
        <f t="shared" ref="G29" si="10">D29*(1-F29)</f>
        <v>0</v>
      </c>
      <c r="H29" s="17">
        <f t="shared" ref="H29" si="11">C29*G29</f>
        <v>0</v>
      </c>
    </row>
    <row r="30" spans="1:8" ht="22.5">
      <c r="A30" s="19" t="s">
        <v>8</v>
      </c>
      <c r="B30" s="20" t="s">
        <v>115</v>
      </c>
      <c r="C30" s="14">
        <v>2</v>
      </c>
      <c r="D30" s="15">
        <f>D8</f>
        <v>0</v>
      </c>
      <c r="E30" s="22">
        <f t="shared" si="5"/>
        <v>0</v>
      </c>
      <c r="F30" s="21">
        <f t="shared" si="6"/>
        <v>0</v>
      </c>
      <c r="G30" s="15">
        <f t="shared" si="7"/>
        <v>0</v>
      </c>
      <c r="H30" s="22">
        <f t="shared" si="8"/>
        <v>0</v>
      </c>
    </row>
    <row r="31" spans="1:8" ht="22.5">
      <c r="A31" s="19"/>
      <c r="B31" s="20" t="s">
        <v>114</v>
      </c>
      <c r="C31" s="14">
        <v>2</v>
      </c>
      <c r="D31" s="15">
        <f>D30</f>
        <v>0</v>
      </c>
      <c r="E31" s="22">
        <f t="shared" ref="E31" si="12">C31*D31</f>
        <v>0</v>
      </c>
      <c r="F31" s="21">
        <f t="shared" si="6"/>
        <v>0</v>
      </c>
      <c r="G31" s="15">
        <f t="shared" ref="G31" si="13">D31*(1-F31)</f>
        <v>0</v>
      </c>
      <c r="H31" s="22">
        <f t="shared" ref="H31" si="14">C31*G31</f>
        <v>0</v>
      </c>
    </row>
    <row r="32" spans="1:8">
      <c r="A32" s="62" t="s">
        <v>16</v>
      </c>
      <c r="B32" s="61" t="s">
        <v>21</v>
      </c>
      <c r="C32" s="46">
        <v>4</v>
      </c>
      <c r="D32" s="63">
        <v>0</v>
      </c>
      <c r="E32" s="64">
        <f t="shared" si="5"/>
        <v>0</v>
      </c>
      <c r="F32" s="21">
        <f t="shared" si="6"/>
        <v>0</v>
      </c>
      <c r="G32" s="63">
        <f t="shared" si="7"/>
        <v>0</v>
      </c>
      <c r="H32" s="64">
        <f t="shared" si="8"/>
        <v>0</v>
      </c>
    </row>
    <row r="33" spans="1:8">
      <c r="A33" s="19" t="s">
        <v>8</v>
      </c>
      <c r="B33" s="20" t="s">
        <v>83</v>
      </c>
      <c r="C33" s="14">
        <f>C32</f>
        <v>4</v>
      </c>
      <c r="D33" s="15">
        <v>0</v>
      </c>
      <c r="E33" s="22">
        <f t="shared" si="5"/>
        <v>0</v>
      </c>
      <c r="F33" s="21">
        <f t="shared" si="6"/>
        <v>0</v>
      </c>
      <c r="G33" s="15">
        <f t="shared" si="7"/>
        <v>0</v>
      </c>
      <c r="H33" s="22">
        <f t="shared" si="8"/>
        <v>0</v>
      </c>
    </row>
    <row r="34" spans="1:8">
      <c r="A34" s="19" t="s">
        <v>91</v>
      </c>
      <c r="B34" s="20" t="s">
        <v>143</v>
      </c>
      <c r="C34" s="14">
        <v>2</v>
      </c>
      <c r="D34" s="15">
        <v>0</v>
      </c>
      <c r="E34" s="22">
        <f t="shared" si="5"/>
        <v>0</v>
      </c>
      <c r="F34" s="21">
        <f t="shared" si="6"/>
        <v>0</v>
      </c>
      <c r="G34" s="15">
        <f t="shared" si="7"/>
        <v>0</v>
      </c>
      <c r="H34" s="22">
        <f t="shared" si="8"/>
        <v>0</v>
      </c>
    </row>
    <row r="35" spans="1:8">
      <c r="A35" s="19" t="s">
        <v>16</v>
      </c>
      <c r="B35" s="20" t="s">
        <v>92</v>
      </c>
      <c r="C35" s="14">
        <f>C34</f>
        <v>2</v>
      </c>
      <c r="D35" s="15">
        <v>0</v>
      </c>
      <c r="E35" s="22">
        <f t="shared" si="5"/>
        <v>0</v>
      </c>
      <c r="F35" s="21">
        <f t="shared" si="6"/>
        <v>0</v>
      </c>
      <c r="G35" s="15">
        <f t="shared" si="7"/>
        <v>0</v>
      </c>
      <c r="H35" s="22">
        <f t="shared" si="8"/>
        <v>0</v>
      </c>
    </row>
    <row r="36" spans="1:8">
      <c r="A36" s="19" t="s">
        <v>16</v>
      </c>
      <c r="B36" s="20" t="s">
        <v>96</v>
      </c>
      <c r="C36" s="14">
        <v>1</v>
      </c>
      <c r="D36" s="15">
        <v>0</v>
      </c>
      <c r="E36" s="22">
        <f>C36*D36</f>
        <v>0</v>
      </c>
      <c r="F36" s="21">
        <f>$F$2</f>
        <v>0</v>
      </c>
      <c r="G36" s="15">
        <f>D36*(1-F36)</f>
        <v>0</v>
      </c>
      <c r="H36" s="22">
        <f>C36*G36</f>
        <v>0</v>
      </c>
    </row>
    <row r="37" spans="1:8">
      <c r="A37" s="19" t="s">
        <v>89</v>
      </c>
      <c r="B37" s="20" t="s">
        <v>118</v>
      </c>
      <c r="C37" s="46">
        <v>2</v>
      </c>
      <c r="D37" s="15">
        <v>0</v>
      </c>
      <c r="E37" s="22">
        <f t="shared" ref="E37" si="15">C37*D37</f>
        <v>0</v>
      </c>
      <c r="F37" s="21">
        <f t="shared" ref="F37:F78" si="16">$F$2</f>
        <v>0</v>
      </c>
      <c r="G37" s="15">
        <f t="shared" ref="G37" si="17">D37*(1-F37)</f>
        <v>0</v>
      </c>
      <c r="H37" s="22">
        <f t="shared" ref="H37" si="18">C37*G37</f>
        <v>0</v>
      </c>
    </row>
    <row r="38" spans="1:8">
      <c r="A38" s="19"/>
      <c r="B38" s="20"/>
      <c r="E38" s="22"/>
      <c r="F38" s="21"/>
      <c r="H38" s="22"/>
    </row>
    <row r="39" spans="1:8">
      <c r="A39" s="58"/>
      <c r="B39" s="51" t="s">
        <v>116</v>
      </c>
      <c r="C39" s="46"/>
      <c r="D39" s="16"/>
      <c r="E39" s="17"/>
      <c r="F39" s="18"/>
      <c r="G39" s="16"/>
      <c r="H39" s="17"/>
    </row>
    <row r="40" spans="1:8">
      <c r="A40" s="62" t="s">
        <v>22</v>
      </c>
      <c r="B40" s="61" t="s">
        <v>23</v>
      </c>
      <c r="C40" s="46">
        <v>2</v>
      </c>
      <c r="D40" s="16">
        <v>0</v>
      </c>
      <c r="E40" s="17">
        <f>C40*D40</f>
        <v>0</v>
      </c>
      <c r="F40" s="18">
        <f>$F$2</f>
        <v>0</v>
      </c>
      <c r="G40" s="16">
        <f>D40*(1-F40)</f>
        <v>0</v>
      </c>
      <c r="H40" s="17">
        <f>C40*G40</f>
        <v>0</v>
      </c>
    </row>
    <row r="41" spans="1:8" ht="22.5">
      <c r="A41" s="65" t="s">
        <v>24</v>
      </c>
      <c r="B41" s="66" t="s">
        <v>25</v>
      </c>
      <c r="C41" s="67">
        <f>$C$40</f>
        <v>2</v>
      </c>
      <c r="D41" s="68">
        <v>0</v>
      </c>
      <c r="E41" s="69">
        <f t="shared" ref="E41:E46" si="19">C41*D41</f>
        <v>0</v>
      </c>
      <c r="F41" s="70">
        <f t="shared" ref="F41:F46" si="20">$F$2</f>
        <v>0</v>
      </c>
      <c r="G41" s="68">
        <f t="shared" ref="G41:G46" si="21">D41*(1-F41)</f>
        <v>0</v>
      </c>
      <c r="H41" s="69">
        <f t="shared" ref="H41:H46" si="22">C41*G41</f>
        <v>0</v>
      </c>
    </row>
    <row r="42" spans="1:8">
      <c r="A42" s="62" t="s">
        <v>85</v>
      </c>
      <c r="B42" s="61" t="s">
        <v>86</v>
      </c>
      <c r="C42" s="67">
        <f>$C$40</f>
        <v>2</v>
      </c>
      <c r="D42" s="16">
        <v>0</v>
      </c>
      <c r="E42" s="17">
        <f t="shared" si="19"/>
        <v>0</v>
      </c>
      <c r="F42" s="18">
        <f t="shared" si="20"/>
        <v>0</v>
      </c>
      <c r="G42" s="16">
        <f t="shared" si="21"/>
        <v>0</v>
      </c>
      <c r="H42" s="17">
        <f t="shared" si="22"/>
        <v>0</v>
      </c>
    </row>
    <row r="43" spans="1:8">
      <c r="A43" s="62" t="s">
        <v>26</v>
      </c>
      <c r="B43" s="61" t="s">
        <v>27</v>
      </c>
      <c r="C43" s="67">
        <v>2</v>
      </c>
      <c r="D43" s="16">
        <v>0</v>
      </c>
      <c r="E43" s="17">
        <f>C43*D43</f>
        <v>0</v>
      </c>
      <c r="F43" s="18">
        <f t="shared" si="20"/>
        <v>0</v>
      </c>
      <c r="G43" s="16">
        <f>D43*(1-F43)</f>
        <v>0</v>
      </c>
      <c r="H43" s="17">
        <f>C43*G43</f>
        <v>0</v>
      </c>
    </row>
    <row r="44" spans="1:8">
      <c r="A44" s="65" t="s">
        <v>28</v>
      </c>
      <c r="B44" s="66" t="s">
        <v>29</v>
      </c>
      <c r="C44" s="67">
        <f>$C$40</f>
        <v>2</v>
      </c>
      <c r="D44" s="68">
        <v>0</v>
      </c>
      <c r="E44" s="69">
        <f t="shared" si="19"/>
        <v>0</v>
      </c>
      <c r="F44" s="70">
        <f t="shared" si="20"/>
        <v>0</v>
      </c>
      <c r="G44" s="68">
        <f t="shared" si="21"/>
        <v>0</v>
      </c>
      <c r="H44" s="69">
        <f t="shared" si="22"/>
        <v>0</v>
      </c>
    </row>
    <row r="45" spans="1:8">
      <c r="A45" s="65" t="s">
        <v>30</v>
      </c>
      <c r="B45" s="66" t="s">
        <v>31</v>
      </c>
      <c r="C45" s="67">
        <v>2</v>
      </c>
      <c r="D45" s="68">
        <v>0</v>
      </c>
      <c r="E45" s="69">
        <f>C45*D45</f>
        <v>0</v>
      </c>
      <c r="F45" s="70">
        <f t="shared" si="20"/>
        <v>0</v>
      </c>
      <c r="G45" s="68">
        <f>D45*(1-F45)</f>
        <v>0</v>
      </c>
      <c r="H45" s="69">
        <f>C45*G45</f>
        <v>0</v>
      </c>
    </row>
    <row r="46" spans="1:8">
      <c r="A46" s="62" t="s">
        <v>32</v>
      </c>
      <c r="B46" s="61" t="s">
        <v>33</v>
      </c>
      <c r="C46" s="67">
        <v>2</v>
      </c>
      <c r="D46" s="16">
        <v>0</v>
      </c>
      <c r="E46" s="17">
        <f t="shared" si="19"/>
        <v>0</v>
      </c>
      <c r="F46" s="18">
        <f t="shared" si="20"/>
        <v>0</v>
      </c>
      <c r="G46" s="16">
        <f t="shared" si="21"/>
        <v>0</v>
      </c>
      <c r="H46" s="17">
        <f t="shared" si="22"/>
        <v>0</v>
      </c>
    </row>
    <row r="47" spans="1:8">
      <c r="A47" s="62"/>
      <c r="B47" s="61"/>
      <c r="C47" s="46"/>
      <c r="D47" s="16"/>
      <c r="E47" s="17"/>
      <c r="F47" s="18"/>
      <c r="G47" s="16"/>
      <c r="H47" s="17"/>
    </row>
    <row r="48" spans="1:8">
      <c r="A48" s="50"/>
      <c r="B48" s="71" t="s">
        <v>129</v>
      </c>
      <c r="C48" s="72"/>
      <c r="D48" s="73"/>
      <c r="E48" s="74"/>
      <c r="F48" s="75"/>
      <c r="G48" s="73"/>
      <c r="H48" s="74"/>
    </row>
    <row r="49" spans="1:8">
      <c r="A49" s="50" t="s">
        <v>34</v>
      </c>
      <c r="B49" s="20" t="s">
        <v>128</v>
      </c>
      <c r="C49" s="14">
        <v>1</v>
      </c>
      <c r="D49" s="15">
        <v>0</v>
      </c>
      <c r="E49" s="22">
        <f>C49*D49</f>
        <v>0</v>
      </c>
      <c r="F49" s="21">
        <f>$F$2</f>
        <v>0</v>
      </c>
      <c r="G49" s="15">
        <f>D49*(1-F49)</f>
        <v>0</v>
      </c>
      <c r="H49" s="22">
        <f>C49*G49</f>
        <v>0</v>
      </c>
    </row>
    <row r="50" spans="1:8">
      <c r="A50" s="50"/>
      <c r="B50" s="20"/>
      <c r="E50" s="22"/>
      <c r="F50" s="21"/>
      <c r="H50" s="22"/>
    </row>
    <row r="51" spans="1:8">
      <c r="A51" s="50"/>
      <c r="B51" s="71" t="s">
        <v>93</v>
      </c>
      <c r="C51" s="72"/>
      <c r="D51" s="73"/>
      <c r="E51" s="74"/>
      <c r="F51" s="75"/>
      <c r="G51" s="73"/>
      <c r="H51" s="74"/>
    </row>
    <row r="52" spans="1:8">
      <c r="A52" s="50" t="s">
        <v>94</v>
      </c>
      <c r="B52" s="20" t="s">
        <v>95</v>
      </c>
      <c r="C52" s="14">
        <v>1</v>
      </c>
      <c r="D52" s="15">
        <v>0</v>
      </c>
      <c r="E52" s="22">
        <f>C52*D52</f>
        <v>0</v>
      </c>
      <c r="F52" s="21">
        <f>$F$2</f>
        <v>0</v>
      </c>
      <c r="G52" s="15">
        <f>D52*(1-F52)</f>
        <v>0</v>
      </c>
      <c r="H52" s="22">
        <f>C52*G52</f>
        <v>0</v>
      </c>
    </row>
    <row r="53" spans="1:8">
      <c r="A53" s="50"/>
      <c r="B53" s="20"/>
      <c r="E53" s="22"/>
      <c r="F53" s="21"/>
      <c r="H53" s="22"/>
    </row>
    <row r="54" spans="1:8">
      <c r="A54" s="58"/>
      <c r="B54" s="76" t="s">
        <v>35</v>
      </c>
      <c r="C54" s="46"/>
      <c r="D54" s="16"/>
      <c r="E54" s="17"/>
      <c r="F54" s="18"/>
      <c r="G54" s="16"/>
      <c r="H54" s="17"/>
    </row>
    <row r="55" spans="1:8" ht="33.75">
      <c r="A55" s="50" t="s">
        <v>36</v>
      </c>
      <c r="B55" s="20" t="s">
        <v>37</v>
      </c>
      <c r="C55" s="46">
        <v>1</v>
      </c>
      <c r="D55" s="15">
        <v>0</v>
      </c>
      <c r="E55" s="22">
        <f t="shared" ref="E55:E61" si="23">C55*D55</f>
        <v>0</v>
      </c>
      <c r="F55" s="21">
        <f t="shared" ref="F55:F61" si="24">$F$2</f>
        <v>0</v>
      </c>
      <c r="G55" s="15">
        <f t="shared" ref="G55:G61" si="25">D55*(1-F55)</f>
        <v>0</v>
      </c>
      <c r="H55" s="22">
        <f t="shared" ref="H55:H61" si="26">C55*G55</f>
        <v>0</v>
      </c>
    </row>
    <row r="56" spans="1:8">
      <c r="A56" s="19" t="s">
        <v>16</v>
      </c>
      <c r="B56" s="20" t="s">
        <v>140</v>
      </c>
      <c r="C56" s="46">
        <v>1</v>
      </c>
      <c r="D56" s="15">
        <v>0</v>
      </c>
      <c r="E56" s="22">
        <f t="shared" si="23"/>
        <v>0</v>
      </c>
      <c r="F56" s="21">
        <f t="shared" si="24"/>
        <v>0</v>
      </c>
      <c r="G56" s="15">
        <f t="shared" si="25"/>
        <v>0</v>
      </c>
      <c r="H56" s="22">
        <f t="shared" si="26"/>
        <v>0</v>
      </c>
    </row>
    <row r="57" spans="1:8">
      <c r="A57" s="19" t="s">
        <v>89</v>
      </c>
      <c r="B57" s="20" t="s">
        <v>90</v>
      </c>
      <c r="C57" s="46">
        <v>2</v>
      </c>
      <c r="D57" s="15">
        <v>0</v>
      </c>
      <c r="E57" s="22">
        <f t="shared" ref="E57" si="27">C57*D57</f>
        <v>0</v>
      </c>
      <c r="F57" s="21">
        <f t="shared" si="24"/>
        <v>0</v>
      </c>
      <c r="G57" s="15">
        <f t="shared" ref="G57" si="28">D57*(1-F57)</f>
        <v>0</v>
      </c>
      <c r="H57" s="22">
        <f t="shared" ref="H57" si="29">C57*G57</f>
        <v>0</v>
      </c>
    </row>
    <row r="58" spans="1:8">
      <c r="A58" s="19" t="s">
        <v>16</v>
      </c>
      <c r="B58" s="20" t="s">
        <v>38</v>
      </c>
      <c r="C58" s="46">
        <v>1</v>
      </c>
      <c r="D58" s="15">
        <v>0</v>
      </c>
      <c r="E58" s="22">
        <f t="shared" si="23"/>
        <v>0</v>
      </c>
      <c r="F58" s="21">
        <f t="shared" si="24"/>
        <v>0</v>
      </c>
      <c r="G58" s="15">
        <f t="shared" si="25"/>
        <v>0</v>
      </c>
      <c r="H58" s="22">
        <f t="shared" si="26"/>
        <v>0</v>
      </c>
    </row>
    <row r="59" spans="1:8">
      <c r="A59" s="50" t="s">
        <v>39</v>
      </c>
      <c r="B59" s="20" t="s">
        <v>40</v>
      </c>
      <c r="C59" s="46">
        <v>1</v>
      </c>
      <c r="D59" s="15">
        <v>0</v>
      </c>
      <c r="E59" s="22">
        <f t="shared" si="23"/>
        <v>0</v>
      </c>
      <c r="F59" s="21">
        <f t="shared" si="24"/>
        <v>0</v>
      </c>
      <c r="G59" s="15">
        <f t="shared" si="25"/>
        <v>0</v>
      </c>
      <c r="H59" s="22">
        <f t="shared" si="26"/>
        <v>0</v>
      </c>
    </row>
    <row r="60" spans="1:8">
      <c r="A60" s="50" t="s">
        <v>41</v>
      </c>
      <c r="B60" s="20" t="s">
        <v>42</v>
      </c>
      <c r="C60" s="46">
        <v>1</v>
      </c>
      <c r="D60" s="15">
        <v>0</v>
      </c>
      <c r="E60" s="22">
        <f t="shared" si="23"/>
        <v>0</v>
      </c>
      <c r="F60" s="21">
        <f t="shared" si="24"/>
        <v>0</v>
      </c>
      <c r="G60" s="15">
        <f t="shared" si="25"/>
        <v>0</v>
      </c>
      <c r="H60" s="22">
        <f t="shared" si="26"/>
        <v>0</v>
      </c>
    </row>
    <row r="61" spans="1:8">
      <c r="A61" s="19" t="s">
        <v>11</v>
      </c>
      <c r="B61" s="20" t="s">
        <v>117</v>
      </c>
      <c r="C61" s="46">
        <v>1</v>
      </c>
      <c r="D61" s="15">
        <v>0</v>
      </c>
      <c r="E61" s="22">
        <f t="shared" si="23"/>
        <v>0</v>
      </c>
      <c r="F61" s="21">
        <f t="shared" si="24"/>
        <v>0</v>
      </c>
      <c r="G61" s="15">
        <f t="shared" si="25"/>
        <v>0</v>
      </c>
      <c r="H61" s="22">
        <f t="shared" si="26"/>
        <v>0</v>
      </c>
    </row>
    <row r="62" spans="1:8">
      <c r="A62" s="19"/>
      <c r="B62" s="20"/>
      <c r="E62" s="22"/>
      <c r="F62" s="21"/>
      <c r="H62" s="22"/>
    </row>
    <row r="63" spans="1:8">
      <c r="A63" s="9"/>
      <c r="B63" s="26" t="s">
        <v>43</v>
      </c>
      <c r="C63" s="46"/>
      <c r="D63" s="16"/>
      <c r="E63" s="17"/>
      <c r="F63" s="18"/>
      <c r="G63" s="16"/>
      <c r="H63" s="17"/>
    </row>
    <row r="64" spans="1:8" ht="22.5">
      <c r="A64" s="25" t="s">
        <v>97</v>
      </c>
      <c r="B64" s="23" t="s">
        <v>124</v>
      </c>
      <c r="C64" s="49">
        <v>80</v>
      </c>
      <c r="D64" s="24">
        <v>0</v>
      </c>
      <c r="E64" s="22">
        <f t="shared" ref="E64" si="30">C64*D64</f>
        <v>0</v>
      </c>
      <c r="F64" s="21">
        <f t="shared" ref="F64:F67" si="31">$F$2</f>
        <v>0</v>
      </c>
      <c r="G64" s="15">
        <f t="shared" ref="G64" si="32">D64*(1-F64)</f>
        <v>0</v>
      </c>
      <c r="H64" s="22">
        <f t="shared" ref="H64" si="33">C64*G64</f>
        <v>0</v>
      </c>
    </row>
    <row r="65" spans="1:8">
      <c r="A65" s="25" t="s">
        <v>98</v>
      </c>
      <c r="B65" s="23" t="s">
        <v>123</v>
      </c>
      <c r="C65" s="49">
        <v>16</v>
      </c>
      <c r="D65" s="24">
        <v>0</v>
      </c>
      <c r="E65" s="22">
        <f>C65*D65</f>
        <v>0</v>
      </c>
      <c r="F65" s="21">
        <f t="shared" si="31"/>
        <v>0</v>
      </c>
      <c r="G65" s="15">
        <f>D65*(1-F65)</f>
        <v>0</v>
      </c>
      <c r="H65" s="22">
        <f>C65*G65</f>
        <v>0</v>
      </c>
    </row>
    <row r="66" spans="1:8">
      <c r="A66" s="25" t="s">
        <v>98</v>
      </c>
      <c r="B66" s="23" t="s">
        <v>122</v>
      </c>
      <c r="C66" s="49">
        <v>12</v>
      </c>
      <c r="D66" s="24">
        <v>0</v>
      </c>
      <c r="E66" s="22">
        <f>C66*D66</f>
        <v>0</v>
      </c>
      <c r="F66" s="21">
        <f t="shared" si="31"/>
        <v>0</v>
      </c>
      <c r="G66" s="15">
        <f>D66*(1-F66)</f>
        <v>0</v>
      </c>
      <c r="H66" s="22">
        <f>C66*G66</f>
        <v>0</v>
      </c>
    </row>
    <row r="67" spans="1:8">
      <c r="A67" s="25" t="s">
        <v>98</v>
      </c>
      <c r="B67" s="23" t="s">
        <v>122</v>
      </c>
      <c r="C67" s="49">
        <v>12</v>
      </c>
      <c r="D67" s="24">
        <v>0</v>
      </c>
      <c r="E67" s="22">
        <f>C67*D67</f>
        <v>0</v>
      </c>
      <c r="F67" s="21">
        <f t="shared" si="31"/>
        <v>0</v>
      </c>
      <c r="G67" s="15">
        <f>D67*(1-F67)</f>
        <v>0</v>
      </c>
      <c r="H67" s="22">
        <f>C67*G67</f>
        <v>0</v>
      </c>
    </row>
    <row r="68" spans="1:8">
      <c r="A68" s="19" t="s">
        <v>130</v>
      </c>
      <c r="B68" s="20" t="s">
        <v>131</v>
      </c>
      <c r="C68" s="14">
        <v>60</v>
      </c>
      <c r="D68" s="15">
        <v>0</v>
      </c>
      <c r="E68" s="22">
        <f t="shared" ref="E68:E70" si="34">C68*D68</f>
        <v>0</v>
      </c>
      <c r="F68" s="41">
        <f>$F$2</f>
        <v>0</v>
      </c>
      <c r="G68" s="42">
        <f t="shared" ref="G68:G70" si="35">D68*(1-F68)</f>
        <v>0</v>
      </c>
      <c r="H68" s="22">
        <f t="shared" ref="H68:H70" si="36">C68*G68</f>
        <v>0</v>
      </c>
    </row>
    <row r="69" spans="1:8">
      <c r="A69" s="19" t="s">
        <v>132</v>
      </c>
      <c r="B69" s="20" t="s">
        <v>133</v>
      </c>
      <c r="C69" s="14">
        <v>80</v>
      </c>
      <c r="D69" s="15">
        <v>0</v>
      </c>
      <c r="E69" s="22">
        <f t="shared" si="34"/>
        <v>0</v>
      </c>
      <c r="F69" s="21">
        <f t="shared" ref="F69:F71" si="37">$F$2</f>
        <v>0</v>
      </c>
      <c r="G69" s="15">
        <f t="shared" si="35"/>
        <v>0</v>
      </c>
      <c r="H69" s="22">
        <f t="shared" si="36"/>
        <v>0</v>
      </c>
    </row>
    <row r="70" spans="1:8">
      <c r="A70" s="19" t="s">
        <v>134</v>
      </c>
      <c r="B70" s="20" t="s">
        <v>135</v>
      </c>
      <c r="C70" s="14">
        <v>16</v>
      </c>
      <c r="D70" s="15">
        <v>0</v>
      </c>
      <c r="E70" s="22">
        <f t="shared" si="34"/>
        <v>0</v>
      </c>
      <c r="F70" s="21">
        <f t="shared" si="37"/>
        <v>0</v>
      </c>
      <c r="G70" s="15">
        <f t="shared" si="35"/>
        <v>0</v>
      </c>
      <c r="H70" s="22">
        <f t="shared" si="36"/>
        <v>0</v>
      </c>
    </row>
    <row r="71" spans="1:8">
      <c r="A71" s="19" t="s">
        <v>134</v>
      </c>
      <c r="B71" s="20" t="s">
        <v>136</v>
      </c>
      <c r="C71" s="14">
        <v>90</v>
      </c>
      <c r="D71" s="15">
        <v>0</v>
      </c>
      <c r="E71" s="22">
        <f t="shared" ref="E71" si="38">C71*D71</f>
        <v>0</v>
      </c>
      <c r="F71" s="21">
        <f t="shared" si="37"/>
        <v>0</v>
      </c>
      <c r="G71" s="15">
        <f t="shared" ref="G71" si="39">D71*(1-F71)</f>
        <v>0</v>
      </c>
      <c r="H71" s="22">
        <f t="shared" ref="H71" si="40">C71*G71</f>
        <v>0</v>
      </c>
    </row>
    <row r="72" spans="1:8">
      <c r="A72" s="25"/>
      <c r="B72" s="23"/>
      <c r="C72" s="49"/>
      <c r="D72" s="24"/>
      <c r="E72" s="22"/>
      <c r="F72" s="21"/>
      <c r="H72" s="22"/>
    </row>
    <row r="73" spans="1:8">
      <c r="A73" s="9"/>
      <c r="B73" s="26" t="s">
        <v>102</v>
      </c>
      <c r="C73" s="46"/>
      <c r="D73" s="16"/>
      <c r="E73" s="17"/>
      <c r="F73" s="18"/>
      <c r="G73" s="16"/>
      <c r="H73" s="17"/>
    </row>
    <row r="74" spans="1:8">
      <c r="A74" s="25" t="s">
        <v>16</v>
      </c>
      <c r="B74" s="23" t="s">
        <v>119</v>
      </c>
      <c r="C74" s="49">
        <v>105</v>
      </c>
      <c r="D74" s="24">
        <v>0</v>
      </c>
      <c r="E74" s="22">
        <f>C74*D74</f>
        <v>0</v>
      </c>
      <c r="F74" s="21">
        <f t="shared" ref="F74:F77" si="41">$F$2</f>
        <v>0</v>
      </c>
      <c r="G74" s="15">
        <f>D74*(1-F74)</f>
        <v>0</v>
      </c>
      <c r="H74" s="22">
        <f>C74*G74</f>
        <v>0</v>
      </c>
    </row>
    <row r="75" spans="1:8">
      <c r="A75" s="25" t="s">
        <v>98</v>
      </c>
      <c r="B75" s="23" t="s">
        <v>100</v>
      </c>
      <c r="C75" s="49">
        <f>C74</f>
        <v>105</v>
      </c>
      <c r="D75" s="24">
        <v>0</v>
      </c>
      <c r="E75" s="22">
        <f>C75*D75</f>
        <v>0</v>
      </c>
      <c r="F75" s="21">
        <f t="shared" si="41"/>
        <v>0</v>
      </c>
      <c r="G75" s="15">
        <f>D75*(1-F75)</f>
        <v>0</v>
      </c>
      <c r="H75" s="22">
        <f>C75*G75</f>
        <v>0</v>
      </c>
    </row>
    <row r="76" spans="1:8">
      <c r="A76" s="25" t="s">
        <v>98</v>
      </c>
      <c r="B76" s="23" t="s">
        <v>144</v>
      </c>
      <c r="C76" s="49">
        <v>10</v>
      </c>
      <c r="D76" s="24">
        <v>0</v>
      </c>
      <c r="E76" s="22">
        <f>C76*D76</f>
        <v>0</v>
      </c>
      <c r="F76" s="21">
        <f t="shared" si="41"/>
        <v>0</v>
      </c>
      <c r="G76" s="15">
        <f>D76*(1-F76)</f>
        <v>0</v>
      </c>
      <c r="H76" s="22">
        <f>C76*G76</f>
        <v>0</v>
      </c>
    </row>
    <row r="77" spans="1:8">
      <c r="A77" s="25" t="s">
        <v>98</v>
      </c>
      <c r="B77" s="23" t="s">
        <v>101</v>
      </c>
      <c r="C77" s="49">
        <v>75</v>
      </c>
      <c r="D77" s="24">
        <v>0</v>
      </c>
      <c r="E77" s="22">
        <f>C77*D77</f>
        <v>0</v>
      </c>
      <c r="F77" s="21">
        <f t="shared" si="41"/>
        <v>0</v>
      </c>
      <c r="G77" s="15">
        <f>D77*(1-F77)</f>
        <v>0</v>
      </c>
      <c r="H77" s="22">
        <f>C77*G77</f>
        <v>0</v>
      </c>
    </row>
    <row r="78" spans="1:8">
      <c r="A78" s="19" t="s">
        <v>16</v>
      </c>
      <c r="B78" s="20" t="s">
        <v>121</v>
      </c>
      <c r="C78" s="46">
        <v>1</v>
      </c>
      <c r="D78" s="15">
        <v>0</v>
      </c>
      <c r="E78" s="22">
        <f t="shared" ref="E78" si="42">C78*D78</f>
        <v>0</v>
      </c>
      <c r="F78" s="21">
        <f t="shared" si="16"/>
        <v>0</v>
      </c>
      <c r="G78" s="15">
        <f t="shared" ref="G78" si="43">D78*(1-F78)</f>
        <v>0</v>
      </c>
      <c r="H78" s="22">
        <f t="shared" ref="H78" si="44">C78*G78</f>
        <v>0</v>
      </c>
    </row>
    <row r="79" spans="1:8" ht="22.5">
      <c r="A79" s="25" t="s">
        <v>16</v>
      </c>
      <c r="B79" s="23" t="s">
        <v>125</v>
      </c>
      <c r="C79" s="57">
        <v>1</v>
      </c>
      <c r="D79" s="24">
        <v>0</v>
      </c>
      <c r="E79" s="22">
        <f t="shared" ref="E79" si="45">C79*D79</f>
        <v>0</v>
      </c>
      <c r="F79" s="21">
        <f>$F$2</f>
        <v>0</v>
      </c>
      <c r="G79" s="15">
        <f t="shared" ref="G79" si="46">D79*(1-F79)</f>
        <v>0</v>
      </c>
      <c r="H79" s="22">
        <f t="shared" ref="H79" si="47">C79*G79</f>
        <v>0</v>
      </c>
    </row>
    <row r="80" spans="1:8">
      <c r="A80" s="19"/>
      <c r="B80" s="20"/>
      <c r="E80" s="22"/>
      <c r="F80" s="21"/>
      <c r="G80" s="15">
        <f>SUM(H79:H79)</f>
        <v>0</v>
      </c>
      <c r="H80" s="22"/>
    </row>
    <row r="81" spans="1:8">
      <c r="A81" s="77"/>
      <c r="B81" s="78" t="s">
        <v>44</v>
      </c>
      <c r="C81" s="27"/>
      <c r="D81" s="79"/>
      <c r="E81" s="80"/>
      <c r="F81" s="81"/>
      <c r="G81" s="79"/>
      <c r="H81" s="80"/>
    </row>
    <row r="82" spans="1:8">
      <c r="A82" s="50" t="s">
        <v>45</v>
      </c>
      <c r="B82" s="82" t="s">
        <v>46</v>
      </c>
      <c r="C82" s="14">
        <v>20</v>
      </c>
      <c r="D82" s="14">
        <v>0</v>
      </c>
      <c r="E82" s="83">
        <f>C82*D82</f>
        <v>0</v>
      </c>
      <c r="F82" s="21">
        <f>$F$2</f>
        <v>0</v>
      </c>
      <c r="G82" s="14">
        <f>D82*(1-F82)</f>
        <v>0</v>
      </c>
      <c r="H82" s="83">
        <f>C82*G82</f>
        <v>0</v>
      </c>
    </row>
    <row r="83" spans="1:8">
      <c r="A83" s="84" t="s">
        <v>47</v>
      </c>
      <c r="B83" s="85" t="s">
        <v>48</v>
      </c>
      <c r="C83" s="27">
        <v>0</v>
      </c>
      <c r="D83" s="79">
        <v>0</v>
      </c>
      <c r="E83" s="80">
        <f>C83*D83</f>
        <v>0</v>
      </c>
      <c r="F83" s="81">
        <f>$F$2</f>
        <v>0</v>
      </c>
      <c r="G83" s="79">
        <f>D83*(1-F83)</f>
        <v>0</v>
      </c>
      <c r="H83" s="80">
        <f>C83*G83</f>
        <v>0</v>
      </c>
    </row>
    <row r="84" spans="1:8">
      <c r="A84" s="84" t="s">
        <v>49</v>
      </c>
      <c r="B84" s="85" t="s">
        <v>50</v>
      </c>
      <c r="C84" s="27">
        <v>0</v>
      </c>
      <c r="D84" s="79">
        <v>0</v>
      </c>
      <c r="E84" s="80">
        <f>C84*D84</f>
        <v>0</v>
      </c>
      <c r="F84" s="81">
        <f>$F$2</f>
        <v>0</v>
      </c>
      <c r="G84" s="79">
        <f>D84*(1-F84)</f>
        <v>0</v>
      </c>
      <c r="H84" s="80">
        <f>C84*G84</f>
        <v>0</v>
      </c>
    </row>
    <row r="85" spans="1:8">
      <c r="A85" s="56" t="s">
        <v>51</v>
      </c>
      <c r="B85" s="86" t="s">
        <v>52</v>
      </c>
      <c r="C85" s="57">
        <v>0</v>
      </c>
      <c r="D85" s="24">
        <v>0</v>
      </c>
      <c r="E85" s="80">
        <f>C85*D85</f>
        <v>0</v>
      </c>
      <c r="F85" s="81">
        <f>$F$2</f>
        <v>0</v>
      </c>
      <c r="G85" s="79">
        <f>D85*(1-F85)</f>
        <v>0</v>
      </c>
      <c r="H85" s="80">
        <f>C85*G85</f>
        <v>0</v>
      </c>
    </row>
    <row r="86" spans="1:8">
      <c r="A86" s="56"/>
      <c r="B86" s="86"/>
      <c r="C86" s="57"/>
      <c r="D86" s="24"/>
      <c r="E86" s="87"/>
      <c r="F86" s="88"/>
      <c r="G86" s="24">
        <f>SUM(H79:H84)</f>
        <v>0</v>
      </c>
      <c r="H86" s="87"/>
    </row>
    <row r="87" spans="1:8">
      <c r="A87" s="9"/>
      <c r="B87" s="76" t="s">
        <v>53</v>
      </c>
      <c r="C87" s="46"/>
      <c r="D87" s="16"/>
      <c r="E87" s="17"/>
      <c r="F87" s="18"/>
      <c r="G87" s="16"/>
      <c r="H87" s="17"/>
    </row>
    <row r="88" spans="1:8">
      <c r="A88" s="19" t="s">
        <v>54</v>
      </c>
      <c r="B88" s="20" t="s">
        <v>55</v>
      </c>
      <c r="C88" s="14">
        <v>1</v>
      </c>
      <c r="D88" s="15">
        <v>0</v>
      </c>
      <c r="E88" s="22">
        <f t="shared" ref="E88:E94" si="48">C88*D88</f>
        <v>0</v>
      </c>
      <c r="F88" s="21">
        <f t="shared" ref="F88:F94" si="49">$F$2</f>
        <v>0</v>
      </c>
      <c r="G88" s="15">
        <f t="shared" ref="G88:G94" si="50">D88*(1-F88)</f>
        <v>0</v>
      </c>
      <c r="H88" s="22">
        <f t="shared" ref="H88:H94" si="51">C88*G88</f>
        <v>0</v>
      </c>
    </row>
    <row r="89" spans="1:8">
      <c r="A89" s="19" t="s">
        <v>54</v>
      </c>
      <c r="B89" s="20" t="s">
        <v>145</v>
      </c>
      <c r="C89" s="14">
        <v>1</v>
      </c>
      <c r="D89" s="15">
        <v>0</v>
      </c>
      <c r="E89" s="22">
        <f t="shared" si="48"/>
        <v>0</v>
      </c>
      <c r="F89" s="21">
        <f t="shared" si="49"/>
        <v>0</v>
      </c>
      <c r="G89" s="15">
        <f t="shared" si="50"/>
        <v>0</v>
      </c>
      <c r="H89" s="22">
        <f t="shared" si="51"/>
        <v>0</v>
      </c>
    </row>
    <row r="90" spans="1:8">
      <c r="A90" s="19" t="s">
        <v>54</v>
      </c>
      <c r="B90" s="20" t="s">
        <v>56</v>
      </c>
      <c r="C90" s="14">
        <v>2</v>
      </c>
      <c r="D90" s="15">
        <v>0</v>
      </c>
      <c r="E90" s="22">
        <f t="shared" si="48"/>
        <v>0</v>
      </c>
      <c r="F90" s="21">
        <f t="shared" si="49"/>
        <v>0</v>
      </c>
      <c r="G90" s="15">
        <f t="shared" si="50"/>
        <v>0</v>
      </c>
      <c r="H90" s="22">
        <f t="shared" si="51"/>
        <v>0</v>
      </c>
    </row>
    <row r="91" spans="1:8">
      <c r="A91" s="19" t="s">
        <v>54</v>
      </c>
      <c r="B91" s="20" t="s">
        <v>88</v>
      </c>
      <c r="C91" s="14">
        <v>0</v>
      </c>
      <c r="D91" s="15">
        <v>0</v>
      </c>
      <c r="E91" s="22">
        <f t="shared" ref="E91" si="52">C91*D91</f>
        <v>0</v>
      </c>
      <c r="F91" s="21">
        <f t="shared" si="49"/>
        <v>0</v>
      </c>
      <c r="G91" s="15">
        <f t="shared" ref="G91" si="53">D91*(1-F91)</f>
        <v>0</v>
      </c>
      <c r="H91" s="22">
        <f t="shared" ref="H91" si="54">C91*G91</f>
        <v>0</v>
      </c>
    </row>
    <row r="92" spans="1:8">
      <c r="A92" s="19" t="s">
        <v>54</v>
      </c>
      <c r="B92" s="20" t="s">
        <v>57</v>
      </c>
      <c r="C92" s="14">
        <v>0</v>
      </c>
      <c r="D92" s="15">
        <v>0</v>
      </c>
      <c r="E92" s="22">
        <f t="shared" si="48"/>
        <v>0</v>
      </c>
      <c r="F92" s="21">
        <f t="shared" si="49"/>
        <v>0</v>
      </c>
      <c r="G92" s="15">
        <f t="shared" si="50"/>
        <v>0</v>
      </c>
      <c r="H92" s="22">
        <f t="shared" si="51"/>
        <v>0</v>
      </c>
    </row>
    <row r="93" spans="1:8">
      <c r="A93" s="50" t="s">
        <v>58</v>
      </c>
      <c r="B93" s="28" t="s">
        <v>59</v>
      </c>
      <c r="C93" s="27">
        <v>1</v>
      </c>
      <c r="D93" s="79">
        <v>0</v>
      </c>
      <c r="E93" s="80">
        <f t="shared" si="48"/>
        <v>0</v>
      </c>
      <c r="F93" s="81">
        <f>$F$2</f>
        <v>0</v>
      </c>
      <c r="G93" s="79">
        <f t="shared" si="50"/>
        <v>0</v>
      </c>
      <c r="H93" s="80">
        <f t="shared" si="51"/>
        <v>0</v>
      </c>
    </row>
    <row r="94" spans="1:8">
      <c r="A94" s="19" t="s">
        <v>54</v>
      </c>
      <c r="B94" s="20" t="s">
        <v>60</v>
      </c>
      <c r="C94" s="14">
        <v>2</v>
      </c>
      <c r="D94" s="15">
        <v>0</v>
      </c>
      <c r="E94" s="22">
        <f t="shared" si="48"/>
        <v>0</v>
      </c>
      <c r="F94" s="21">
        <f t="shared" si="49"/>
        <v>0</v>
      </c>
      <c r="G94" s="15">
        <f t="shared" si="50"/>
        <v>0</v>
      </c>
      <c r="H94" s="22">
        <f t="shared" si="51"/>
        <v>0</v>
      </c>
    </row>
    <row r="95" spans="1:8">
      <c r="A95" s="9"/>
      <c r="B95" s="89"/>
      <c r="C95" s="46"/>
      <c r="E95" s="22"/>
      <c r="F95" s="21"/>
      <c r="G95" s="15">
        <f>SUM(H88:H94)-H91</f>
        <v>0</v>
      </c>
      <c r="H95" s="22"/>
    </row>
    <row r="96" spans="1:8">
      <c r="A96" s="9"/>
      <c r="B96" s="29" t="s">
        <v>103</v>
      </c>
      <c r="C96" s="46"/>
      <c r="D96" s="16"/>
      <c r="E96" s="17"/>
      <c r="F96" s="18"/>
      <c r="G96" s="16"/>
      <c r="H96" s="17"/>
    </row>
    <row r="97" spans="1:8">
      <c r="A97" s="9" t="s">
        <v>62</v>
      </c>
      <c r="B97" s="30" t="s">
        <v>99</v>
      </c>
      <c r="C97" s="46">
        <f>SUM(C74:C75)</f>
        <v>210</v>
      </c>
      <c r="D97" s="15">
        <v>0</v>
      </c>
      <c r="E97" s="22">
        <f t="shared" ref="E97:E98" si="55">C97*D97</f>
        <v>0</v>
      </c>
      <c r="F97" s="21">
        <f>$F$2</f>
        <v>0</v>
      </c>
      <c r="G97" s="15">
        <f t="shared" ref="G97:G98" si="56">D97*(1-F97)</f>
        <v>0</v>
      </c>
      <c r="H97" s="22">
        <f t="shared" ref="H97:H98" si="57">C97*G97</f>
        <v>0</v>
      </c>
    </row>
    <row r="98" spans="1:8">
      <c r="A98" s="9" t="s">
        <v>62</v>
      </c>
      <c r="B98" s="30" t="s">
        <v>137</v>
      </c>
      <c r="C98" s="46">
        <f>SUM(C64:C71)</f>
        <v>366</v>
      </c>
      <c r="D98" s="15">
        <v>0</v>
      </c>
      <c r="E98" s="22">
        <f t="shared" si="55"/>
        <v>0</v>
      </c>
      <c r="F98" s="21">
        <f t="shared" ref="F98" si="58">$F$2</f>
        <v>0</v>
      </c>
      <c r="G98" s="15">
        <f t="shared" si="56"/>
        <v>0</v>
      </c>
      <c r="H98" s="22">
        <f t="shared" si="57"/>
        <v>0</v>
      </c>
    </row>
    <row r="99" spans="1:8">
      <c r="A99" s="9"/>
      <c r="B99" s="30"/>
      <c r="C99" s="15"/>
      <c r="E99" s="22"/>
      <c r="F99" s="21"/>
      <c r="H99" s="22"/>
    </row>
    <row r="100" spans="1:8">
      <c r="A100" s="9"/>
      <c r="B100" s="29" t="s">
        <v>61</v>
      </c>
      <c r="C100" s="46"/>
      <c r="D100" s="16"/>
      <c r="E100" s="17"/>
      <c r="F100" s="18"/>
      <c r="G100" s="16"/>
      <c r="H100" s="17"/>
    </row>
    <row r="101" spans="1:8">
      <c r="A101" s="9" t="s">
        <v>62</v>
      </c>
      <c r="B101" s="30" t="s">
        <v>63</v>
      </c>
      <c r="C101" s="46">
        <v>0</v>
      </c>
      <c r="D101" s="15">
        <v>0</v>
      </c>
      <c r="E101" s="22">
        <f t="shared" ref="E101:E107" si="59">C101*D101</f>
        <v>0</v>
      </c>
      <c r="F101" s="18">
        <v>0</v>
      </c>
      <c r="G101" s="15">
        <f t="shared" ref="G101:G107" si="60">D101*(1-F101)</f>
        <v>0</v>
      </c>
      <c r="H101" s="22">
        <f t="shared" ref="H101:H107" si="61">C101*G101</f>
        <v>0</v>
      </c>
    </row>
    <row r="102" spans="1:8">
      <c r="A102" s="9" t="s">
        <v>62</v>
      </c>
      <c r="B102" s="30" t="s">
        <v>64</v>
      </c>
      <c r="C102" s="46">
        <v>1</v>
      </c>
      <c r="D102" s="15">
        <f>SUM(E3:E79)*0.25</f>
        <v>0</v>
      </c>
      <c r="E102" s="22">
        <f t="shared" si="59"/>
        <v>0</v>
      </c>
      <c r="F102" s="21">
        <f t="shared" ref="F102:F107" si="62">$F$2</f>
        <v>0</v>
      </c>
      <c r="G102" s="15">
        <f t="shared" si="60"/>
        <v>0</v>
      </c>
      <c r="H102" s="22">
        <f t="shared" si="61"/>
        <v>0</v>
      </c>
    </row>
    <row r="103" spans="1:8">
      <c r="A103" s="62" t="s">
        <v>65</v>
      </c>
      <c r="B103" s="61" t="s">
        <v>66</v>
      </c>
      <c r="C103" s="67">
        <v>1</v>
      </c>
      <c r="D103" s="16">
        <v>0</v>
      </c>
      <c r="E103" s="17">
        <f>C103*D103</f>
        <v>0</v>
      </c>
      <c r="F103" s="18">
        <f>$F$2</f>
        <v>0</v>
      </c>
      <c r="G103" s="16">
        <f>D103*(1-F103)</f>
        <v>0</v>
      </c>
      <c r="H103" s="17">
        <f>C103*G103</f>
        <v>0</v>
      </c>
    </row>
    <row r="104" spans="1:8">
      <c r="A104" s="9" t="s">
        <v>62</v>
      </c>
      <c r="B104" s="30" t="s">
        <v>67</v>
      </c>
      <c r="C104" s="46">
        <v>1</v>
      </c>
      <c r="D104" s="15">
        <v>0</v>
      </c>
      <c r="E104" s="22">
        <f t="shared" si="59"/>
        <v>0</v>
      </c>
      <c r="F104" s="21">
        <f t="shared" si="62"/>
        <v>0</v>
      </c>
      <c r="G104" s="15">
        <f t="shared" si="60"/>
        <v>0</v>
      </c>
      <c r="H104" s="22">
        <f t="shared" si="61"/>
        <v>0</v>
      </c>
    </row>
    <row r="105" spans="1:8" ht="22.5">
      <c r="A105" s="9" t="s">
        <v>62</v>
      </c>
      <c r="B105" s="30" t="s">
        <v>68</v>
      </c>
      <c r="C105" s="46">
        <v>1</v>
      </c>
      <c r="D105" s="15">
        <v>0</v>
      </c>
      <c r="E105" s="22">
        <f t="shared" si="59"/>
        <v>0</v>
      </c>
      <c r="F105" s="21">
        <f t="shared" si="62"/>
        <v>0</v>
      </c>
      <c r="G105" s="15">
        <f t="shared" si="60"/>
        <v>0</v>
      </c>
      <c r="H105" s="22">
        <f t="shared" si="61"/>
        <v>0</v>
      </c>
    </row>
    <row r="106" spans="1:8">
      <c r="A106" s="9" t="s">
        <v>62</v>
      </c>
      <c r="B106" s="30" t="s">
        <v>69</v>
      </c>
      <c r="C106" s="46">
        <v>1</v>
      </c>
      <c r="D106" s="15">
        <v>0</v>
      </c>
      <c r="E106" s="22">
        <f t="shared" si="59"/>
        <v>0</v>
      </c>
      <c r="F106" s="21">
        <f t="shared" si="62"/>
        <v>0</v>
      </c>
      <c r="G106" s="15">
        <f t="shared" ref="G106" si="63">D106*(1-F106)</f>
        <v>0</v>
      </c>
      <c r="H106" s="22">
        <f t="shared" ref="H106" si="64">C106*G106</f>
        <v>0</v>
      </c>
    </row>
    <row r="107" spans="1:8">
      <c r="A107" s="9" t="s">
        <v>62</v>
      </c>
      <c r="B107" s="30" t="s">
        <v>70</v>
      </c>
      <c r="C107" s="46">
        <v>1</v>
      </c>
      <c r="D107" s="15">
        <v>0</v>
      </c>
      <c r="E107" s="22">
        <f t="shared" si="59"/>
        <v>0</v>
      </c>
      <c r="F107" s="21">
        <f t="shared" si="62"/>
        <v>0</v>
      </c>
      <c r="G107" s="15">
        <f t="shared" si="60"/>
        <v>0</v>
      </c>
      <c r="H107" s="22">
        <f t="shared" si="61"/>
        <v>0</v>
      </c>
    </row>
    <row r="108" spans="1:8">
      <c r="A108" s="9"/>
      <c r="B108" s="28"/>
      <c r="E108" s="22"/>
      <c r="F108" s="18"/>
      <c r="H108" s="22"/>
    </row>
    <row r="109" spans="1:8">
      <c r="A109" s="9"/>
      <c r="B109" s="29" t="s">
        <v>71</v>
      </c>
      <c r="C109" s="46"/>
      <c r="D109" s="16"/>
      <c r="E109" s="17"/>
      <c r="F109" s="18"/>
      <c r="G109" s="16"/>
      <c r="H109" s="17"/>
    </row>
    <row r="110" spans="1:8">
      <c r="A110" s="9" t="s">
        <v>49</v>
      </c>
      <c r="B110" s="30" t="s">
        <v>72</v>
      </c>
      <c r="C110" s="46">
        <v>16</v>
      </c>
      <c r="D110" s="16">
        <v>0</v>
      </c>
      <c r="E110" s="17">
        <f>C110*D110</f>
        <v>0</v>
      </c>
      <c r="F110" s="21">
        <f>$F$2</f>
        <v>0</v>
      </c>
      <c r="G110" s="16">
        <f>D110*(1-F110)</f>
        <v>0</v>
      </c>
      <c r="H110" s="17">
        <f>C110*G110</f>
        <v>0</v>
      </c>
    </row>
    <row r="111" spans="1:8" ht="22.5">
      <c r="A111" s="9" t="s">
        <v>49</v>
      </c>
      <c r="B111" s="30" t="s">
        <v>73</v>
      </c>
      <c r="C111" s="46">
        <v>8</v>
      </c>
      <c r="D111" s="16">
        <v>0</v>
      </c>
      <c r="E111" s="17">
        <f>C111*D111</f>
        <v>0</v>
      </c>
      <c r="F111" s="21">
        <f>$F$2</f>
        <v>0</v>
      </c>
      <c r="G111" s="16">
        <f>D111*(1-F111)</f>
        <v>0</v>
      </c>
      <c r="H111" s="17">
        <f>C111*G111</f>
        <v>0</v>
      </c>
    </row>
    <row r="112" spans="1:8">
      <c r="A112" s="9" t="s">
        <v>49</v>
      </c>
      <c r="B112" s="30" t="s">
        <v>74</v>
      </c>
      <c r="C112" s="46">
        <v>4</v>
      </c>
      <c r="D112" s="16">
        <v>0</v>
      </c>
      <c r="E112" s="17">
        <f>C112*D112</f>
        <v>0</v>
      </c>
      <c r="F112" s="21">
        <f>$F$2</f>
        <v>0</v>
      </c>
      <c r="G112" s="16">
        <f>D112*(1-F112)</f>
        <v>0</v>
      </c>
      <c r="H112" s="17">
        <f>C112*G112</f>
        <v>0</v>
      </c>
    </row>
    <row r="113" spans="1:8">
      <c r="A113" s="9"/>
      <c r="B113" s="28"/>
      <c r="E113" s="22"/>
      <c r="F113" s="18"/>
      <c r="H113" s="22"/>
    </row>
    <row r="114" spans="1:8">
      <c r="A114" s="9"/>
      <c r="B114" s="29" t="s">
        <v>75</v>
      </c>
      <c r="C114" s="46"/>
      <c r="D114" s="16"/>
      <c r="E114" s="17"/>
      <c r="F114" s="18"/>
      <c r="G114" s="16"/>
      <c r="H114" s="17"/>
    </row>
    <row r="115" spans="1:8">
      <c r="A115" s="9" t="s">
        <v>49</v>
      </c>
      <c r="B115" s="30" t="s">
        <v>75</v>
      </c>
      <c r="C115" s="46">
        <v>1</v>
      </c>
      <c r="D115" s="16">
        <v>0</v>
      </c>
      <c r="E115" s="17">
        <f>C115*D115</f>
        <v>0</v>
      </c>
      <c r="F115" s="21">
        <f>$F$2</f>
        <v>0</v>
      </c>
      <c r="G115" s="16">
        <f>D115*(1-F115)</f>
        <v>0</v>
      </c>
      <c r="H115" s="17">
        <f>C115*G115</f>
        <v>0</v>
      </c>
    </row>
    <row r="116" spans="1:8">
      <c r="A116" s="9" t="s">
        <v>49</v>
      </c>
      <c r="B116" s="30" t="s">
        <v>76</v>
      </c>
      <c r="C116" s="46">
        <v>1</v>
      </c>
      <c r="D116" s="16">
        <v>0</v>
      </c>
      <c r="E116" s="17">
        <f>C116*D116</f>
        <v>0</v>
      </c>
      <c r="F116" s="21">
        <f>$F$2</f>
        <v>0</v>
      </c>
      <c r="G116" s="16">
        <f>D116*(1-F116)</f>
        <v>0</v>
      </c>
      <c r="H116" s="17">
        <f>C116*G116</f>
        <v>0</v>
      </c>
    </row>
    <row r="117" spans="1:8">
      <c r="A117" s="9" t="s">
        <v>49</v>
      </c>
      <c r="B117" s="30" t="s">
        <v>77</v>
      </c>
      <c r="C117" s="46">
        <v>1</v>
      </c>
      <c r="D117" s="16">
        <v>0</v>
      </c>
      <c r="E117" s="17">
        <f>C117*D117</f>
        <v>0</v>
      </c>
      <c r="F117" s="21">
        <f>$F$2</f>
        <v>0</v>
      </c>
      <c r="G117" s="16">
        <f>D117*(1-F117)</f>
        <v>0</v>
      </c>
      <c r="H117" s="17">
        <f>C117*G117</f>
        <v>0</v>
      </c>
    </row>
    <row r="118" spans="1:8">
      <c r="A118" s="9"/>
      <c r="B118" s="30"/>
      <c r="C118" s="16"/>
      <c r="D118" s="16"/>
      <c r="E118" s="17"/>
      <c r="F118" s="18"/>
      <c r="G118" s="16"/>
      <c r="H118" s="17"/>
    </row>
    <row r="119" spans="1:8">
      <c r="A119" s="9"/>
      <c r="B119" s="29" t="s">
        <v>78</v>
      </c>
      <c r="C119" s="46"/>
      <c r="D119" s="16"/>
      <c r="E119" s="17"/>
      <c r="F119" s="18"/>
      <c r="G119" s="16"/>
      <c r="H119" s="17"/>
    </row>
    <row r="120" spans="1:8">
      <c r="A120" s="9" t="s">
        <v>49</v>
      </c>
      <c r="B120" s="30" t="s">
        <v>49</v>
      </c>
      <c r="C120" s="46">
        <v>1</v>
      </c>
      <c r="D120" s="16">
        <v>0</v>
      </c>
      <c r="E120" s="17">
        <f>C120*D120</f>
        <v>0</v>
      </c>
      <c r="F120" s="21">
        <v>0</v>
      </c>
      <c r="G120" s="16">
        <f>D120*(1-F120)</f>
        <v>0</v>
      </c>
      <c r="H120" s="17">
        <f>C120*G120</f>
        <v>0</v>
      </c>
    </row>
    <row r="121" spans="1:8">
      <c r="A121" s="9" t="s">
        <v>49</v>
      </c>
      <c r="B121" s="30" t="s">
        <v>79</v>
      </c>
      <c r="C121" s="46">
        <v>1</v>
      </c>
      <c r="D121" s="16">
        <v>0</v>
      </c>
      <c r="E121" s="17">
        <f>C121*D121</f>
        <v>0</v>
      </c>
      <c r="F121" s="21">
        <v>0</v>
      </c>
      <c r="G121" s="16">
        <f>D121*(1-F121)</f>
        <v>0</v>
      </c>
      <c r="H121" s="17">
        <f>C121*G121</f>
        <v>0</v>
      </c>
    </row>
    <row r="122" spans="1:8">
      <c r="A122" s="9"/>
      <c r="B122" s="30"/>
      <c r="C122" s="46"/>
      <c r="D122" s="16"/>
      <c r="E122" s="17"/>
      <c r="F122" s="18"/>
      <c r="G122" s="16"/>
      <c r="H122" s="17"/>
    </row>
    <row r="123" spans="1:8" ht="12" thickBot="1">
      <c r="A123" s="31"/>
      <c r="B123" s="32" t="s">
        <v>80</v>
      </c>
      <c r="C123" s="47"/>
      <c r="D123" s="33"/>
      <c r="E123" s="34">
        <f>SUM(E4:E122)</f>
        <v>0</v>
      </c>
      <c r="F123" s="35"/>
      <c r="G123" s="33"/>
      <c r="H123" s="34">
        <f>SUM(H4:H122)</f>
        <v>0</v>
      </c>
    </row>
    <row r="124" spans="1:8" ht="12.75" thickTop="1" thickBot="1">
      <c r="A124" s="31"/>
      <c r="B124" s="36" t="s">
        <v>81</v>
      </c>
      <c r="C124" s="48"/>
      <c r="D124" s="37"/>
      <c r="E124" s="34"/>
      <c r="F124" s="38"/>
      <c r="G124" s="37"/>
      <c r="H124" s="39">
        <f>H123*1.21</f>
        <v>0</v>
      </c>
    </row>
    <row r="125" spans="1:8" ht="12" thickTop="1"/>
  </sheetData>
  <mergeCells count="2">
    <mergeCell ref="D1:E1"/>
    <mergeCell ref="G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 odbavovací systém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HEJMALOVA\Alena Hejmalova</dc:creator>
  <cp:lastModifiedBy>Michal Pokorný</cp:lastModifiedBy>
  <dcterms:created xsi:type="dcterms:W3CDTF">2022-06-11T15:05:57Z</dcterms:created>
  <dcterms:modified xsi:type="dcterms:W3CDTF">2025-07-31T08:39:57Z</dcterms:modified>
</cp:coreProperties>
</file>